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76" yWindow="65416" windowWidth="12000" windowHeight="5055" tabRatio="876" activeTab="2"/>
  </bookViews>
  <sheets>
    <sheet name="knižničný fond" sheetId="1" r:id="rId1"/>
    <sheet name="výpožičky a služby" sheetId="2" r:id="rId2"/>
    <sheet name="používatelia" sheetId="3" r:id="rId3"/>
    <sheet name="Ďalšie údaje" sheetId="4" r:id="rId4"/>
    <sheet name="informačné technológie" sheetId="5" r:id="rId5"/>
    <sheet name="zamestnanci a hospodárenie" sheetId="6" r:id="rId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<sst xmlns="http://schemas.openxmlformats.org/spreadsheetml/2006/main" count="300" uniqueCount="235">
  <si>
    <t>knižnica</t>
  </si>
  <si>
    <t>knižničné jednotky</t>
  </si>
  <si>
    <t>krásna lit. pre dospelých</t>
  </si>
  <si>
    <t>odborná lit. pre deti</t>
  </si>
  <si>
    <t>knižničné jednotky spolu</t>
  </si>
  <si>
    <t>krásna lit. pre deti</t>
  </si>
  <si>
    <t>špeciálne dokumenty</t>
  </si>
  <si>
    <t>spolu</t>
  </si>
  <si>
    <t>rukopisy</t>
  </si>
  <si>
    <t>v tom</t>
  </si>
  <si>
    <t>z toho</t>
  </si>
  <si>
    <t>kúpou</t>
  </si>
  <si>
    <t>kontrolný súčet</t>
  </si>
  <si>
    <t>odb. lit. pre dospelých</t>
  </si>
  <si>
    <t>úbytky knižnič. jednotiek</t>
  </si>
  <si>
    <t>registrovaní používatelia</t>
  </si>
  <si>
    <t>z toho do 15 rokov</t>
  </si>
  <si>
    <t>výpožičky</t>
  </si>
  <si>
    <t>výpožičky spolu</t>
  </si>
  <si>
    <t>výpožičky periodík</t>
  </si>
  <si>
    <t>audio- vizuálne</t>
  </si>
  <si>
    <t>prezenčné výpožičky</t>
  </si>
  <si>
    <t>MVS iným knižniciam</t>
  </si>
  <si>
    <t>MVS z iných knižníc</t>
  </si>
  <si>
    <t>MMVS iným knižniciam</t>
  </si>
  <si>
    <t>MMVS z iných knižníc</t>
  </si>
  <si>
    <t>vzdelávacie a kult.-spoloč. podujatia</t>
  </si>
  <si>
    <t>metodické návštevy</t>
  </si>
  <si>
    <t>odborné kurzy, porady, semináre</t>
  </si>
  <si>
    <t>edičná činnosť - počet titulov</t>
  </si>
  <si>
    <t>výstavba a rekonštrukcia</t>
  </si>
  <si>
    <t>automatizácia</t>
  </si>
  <si>
    <t>ostatné kapitálové výdavky</t>
  </si>
  <si>
    <t>z toho poplatky za knižničné činnosti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</si>
  <si>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</si>
  <si>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</si>
  <si>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</si>
  <si>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</si>
  <si>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</si>
  <si>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</si>
  <si>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</si>
  <si>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</si>
  <si>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</si>
  <si>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</si>
  <si>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</si>
  <si>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</si>
  <si>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</si>
  <si>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</si>
  <si>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</si>
  <si>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</si>
  <si>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</si>
  <si>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</si>
  <si>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</si>
  <si>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</si>
  <si>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</si>
  <si>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</si>
  <si>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</si>
  <si>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</si>
  <si>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</si>
  <si>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</si>
  <si>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</si>
  <si>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</si>
  <si>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</si>
  <si>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knihy a zviazané periodiká</t>
  </si>
  <si>
    <t>z knižničných jednotiek spolu</t>
  </si>
  <si>
    <t>odborná literatúra pre dosp.</t>
  </si>
  <si>
    <t>krásna literatúra pre dospelých</t>
  </si>
  <si>
    <t>odborná literatúra pre deti</t>
  </si>
  <si>
    <t>krásna literatúra pre deti</t>
  </si>
  <si>
    <t>audiovizuál-ne dokumenty</t>
  </si>
  <si>
    <t>z toho zahraničné</t>
  </si>
  <si>
    <t>počet titulov dochádza-júcich periodík</t>
  </si>
  <si>
    <t>počet exemplárov dochádza-júcich periodík</t>
  </si>
  <si>
    <t>ročný prírastok knižničných jednotiek</t>
  </si>
  <si>
    <t>povinným výtlačkom</t>
  </si>
  <si>
    <t>darom</t>
  </si>
  <si>
    <t>bezodplat-ným prevodom</t>
  </si>
  <si>
    <t>ročný prírastok knižničných jednotiek spolu</t>
  </si>
  <si>
    <t>audiovi-zuálne dokumen-ty</t>
  </si>
  <si>
    <t>elektronic-ké dokumen-ty</t>
  </si>
  <si>
    <t>knižničné jednotky vo voľnom výbere</t>
  </si>
  <si>
    <t>knižničné jednotky spracov. automati-zovane</t>
  </si>
  <si>
    <t>výmenou</t>
  </si>
  <si>
    <t>poskytnuté registr. bibliografické a faktogr. informácie</t>
  </si>
  <si>
    <t>počet študovní a čitární</t>
  </si>
  <si>
    <t>celková plocha knižnice v m2</t>
  </si>
  <si>
    <t>priemerný evidenčný počet zamestnancov (prepočítaný)</t>
  </si>
  <si>
    <t>z toho ženy</t>
  </si>
  <si>
    <t>zo štátneho rozpočtu</t>
  </si>
  <si>
    <t>z rozpočtu VÚC</t>
  </si>
  <si>
    <t>z rozpočtu obce</t>
  </si>
  <si>
    <t>tržby</t>
  </si>
  <si>
    <t>náklady na hlavnú činnosť/výdavky v (v tis. SK)</t>
  </si>
  <si>
    <t>prevádzkové dotácie a transfery na činnosť</t>
  </si>
  <si>
    <t>mzdové náklady/bez OON</t>
  </si>
  <si>
    <t>na nákup knižničného fondu</t>
  </si>
  <si>
    <t>kapitálové výdavky (v tis. Sk)</t>
  </si>
  <si>
    <t>počet serverov v knižnici</t>
  </si>
  <si>
    <t>Počet osobných PC</t>
  </si>
  <si>
    <t>Počet PC s pripojením na internet</t>
  </si>
  <si>
    <t>z toho prístupných pre verejnosť</t>
  </si>
  <si>
    <t>Vlastná www - stránka                 (1= áno, 0=nie)</t>
  </si>
  <si>
    <t>z toho z prostried. štátneho rozpočtu</t>
  </si>
  <si>
    <t>Neprofesionálne knižnice</t>
  </si>
  <si>
    <t>SPOLU - Neprof. knižnice</t>
  </si>
  <si>
    <t>Mestské knižnice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</si>
  <si>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</si>
  <si>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</si>
  <si>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</si>
  <si>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</si>
  <si>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</si>
  <si>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</si>
  <si>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</si>
  <si>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</si>
  <si>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</si>
  <si>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</si>
  <si>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</si>
  <si>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</si>
  <si>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</si>
  <si>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</si>
  <si>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</si>
  <si>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</si>
  <si>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</si>
  <si>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elektronické dokumenty (vrátane digitálnych)</t>
  </si>
  <si>
    <t>mikroformy</t>
  </si>
  <si>
    <t>elektronické (vrátane digitálnych)</t>
  </si>
  <si>
    <t>návštevníci knižnice spolu (bez návštevníkov podujatí)</t>
  </si>
  <si>
    <t>Počet účastníkov podujatí</t>
  </si>
  <si>
    <t>Licencované internetové pramene (počet dát báz)</t>
  </si>
  <si>
    <t>iné výnosy</t>
  </si>
  <si>
    <t>Okres SVIDNÍK</t>
  </si>
  <si>
    <t>SPOLU - okr. Svidník</t>
  </si>
  <si>
    <t>Okres STROPKOV</t>
  </si>
  <si>
    <t>Stropkov</t>
  </si>
  <si>
    <t>Svidník</t>
  </si>
  <si>
    <t>SPOLU - okres STROPKOV</t>
  </si>
  <si>
    <t>od iných subjektov</t>
  </si>
  <si>
    <t>Giraltovce</t>
  </si>
  <si>
    <t>Iné špeciálne dokum.</t>
  </si>
  <si>
    <t>Cernina</t>
  </si>
  <si>
    <t>Cigla</t>
  </si>
  <si>
    <t>Dlhoňa</t>
  </si>
  <si>
    <t>Kurimka</t>
  </si>
  <si>
    <t>Kuková</t>
  </si>
  <si>
    <t>Kružlová</t>
  </si>
  <si>
    <t>Krajné Čierno</t>
  </si>
  <si>
    <t>Krajná Poľana</t>
  </si>
  <si>
    <t>Krajná Bystrá</t>
  </si>
  <si>
    <t xml:space="preserve">Kračúnovce   </t>
  </si>
  <si>
    <t>Korejovce</t>
  </si>
  <si>
    <t>Kobylnice</t>
  </si>
  <si>
    <t>Kečkovce</t>
  </si>
  <si>
    <t>Kapišová</t>
  </si>
  <si>
    <t>Kalnište</t>
  </si>
  <si>
    <t>Jurková Voľa</t>
  </si>
  <si>
    <t>Hrabovčík</t>
  </si>
  <si>
    <t>Hunkovce</t>
  </si>
  <si>
    <t>Dukovce</t>
  </si>
  <si>
    <t xml:space="preserve">Dubová    </t>
  </si>
  <si>
    <t>Iné špeciálne dokumenty</t>
  </si>
  <si>
    <t>počet vypracov. Bibliografií</t>
  </si>
  <si>
    <t>počet vypracov. rešerší</t>
  </si>
  <si>
    <t>počet študijných a čitateľských miest</t>
  </si>
  <si>
    <t>počet prevádz. hodín pre verejnosť za týždeň</t>
  </si>
  <si>
    <t>obyvatelia</t>
  </si>
  <si>
    <t>metodické konzultácie</t>
  </si>
  <si>
    <t>počet používateľov využívajúcich internet v knižnici</t>
  </si>
  <si>
    <t>Počet návštev www stránky knižnice</t>
  </si>
  <si>
    <t>On - line katalóg na internete (1= áno, 0=nie)</t>
  </si>
  <si>
    <t>&lt;&lt;&lt;  z toho</t>
  </si>
  <si>
    <t>zamest. s VŠ knihovníckym vzdelaním</t>
  </si>
  <si>
    <t>&lt;&lt;&lt; z toho     ženy</t>
  </si>
  <si>
    <t>zamestnanci so  SŠ knihovn. vzdelaním</t>
  </si>
  <si>
    <t>zamestnanci s iným VŠ vzdelaním</t>
  </si>
  <si>
    <t xml:space="preserve">výnosy z hlavnej činnosti spolu/príjmy </t>
  </si>
  <si>
    <r>
      <t xml:space="preserve">z toho </t>
    </r>
    <r>
      <rPr>
        <sz val="9"/>
        <rFont val="Arial"/>
        <family val="2"/>
      </rPr>
      <t xml:space="preserve">    ženy</t>
    </r>
  </si>
  <si>
    <r>
      <t>z toho</t>
    </r>
    <r>
      <rPr>
        <sz val="9"/>
        <rFont val="Arial"/>
        <family val="2"/>
      </rPr>
      <t xml:space="preserve"> zamest. vykonávajúci knihovnícke činnosti</t>
    </r>
  </si>
  <si>
    <r>
      <t>z toho</t>
    </r>
    <r>
      <rPr>
        <sz val="9"/>
        <rFont val="Arial"/>
        <family val="2"/>
      </rPr>
      <t xml:space="preserve">     ženy</t>
    </r>
  </si>
  <si>
    <t>výnosy z hlavnej činnosti spolu/príjmy (v tis. SK) (PREV.DOTÁCIE + TRZBY + INÉ VÝNOSY)</t>
  </si>
  <si>
    <r>
      <t>z toho</t>
    </r>
    <r>
      <rPr>
        <sz val="9"/>
        <rFont val="Arial"/>
        <family val="2"/>
      </rPr>
      <t xml:space="preserve"> priestory pre používate-ľov v m2</t>
    </r>
  </si>
  <si>
    <r>
      <t>z toho</t>
    </r>
    <r>
      <rPr>
        <sz val="9"/>
        <rFont val="Arial"/>
        <family val="2"/>
      </rPr>
      <t xml:space="preserve"> informatická výchova</t>
    </r>
  </si>
  <si>
    <r>
      <t>z toho</t>
    </r>
    <r>
      <rPr>
        <sz val="9"/>
        <rFont val="Arial"/>
        <family val="2"/>
      </rPr>
      <t xml:space="preserve"> prístupných  pre verejnosť</t>
    </r>
  </si>
  <si>
    <t>kontrolný súčet ženy</t>
  </si>
  <si>
    <t>Beňadikovce</t>
  </si>
  <si>
    <t>Ladomirová</t>
  </si>
  <si>
    <t>Lužany pri Topli</t>
  </si>
  <si>
    <t>Lúčka</t>
  </si>
  <si>
    <t>Matovce</t>
  </si>
  <si>
    <t>Mestisko</t>
  </si>
  <si>
    <t>Miroľa</t>
  </si>
  <si>
    <t>Mlynárovce</t>
  </si>
  <si>
    <t>Nižný Mirošov</t>
  </si>
  <si>
    <t>Nižný Orlík</t>
  </si>
  <si>
    <t>Okrúhle</t>
  </si>
  <si>
    <t>Pstriná</t>
  </si>
  <si>
    <t>Rakovčík</t>
  </si>
  <si>
    <t>Rovné</t>
  </si>
  <si>
    <t>Roztoky</t>
  </si>
  <si>
    <t>Soboš</t>
  </si>
  <si>
    <t>Stročín</t>
  </si>
  <si>
    <t>Svidnička</t>
  </si>
  <si>
    <t>Šarišský Štiavnik</t>
  </si>
  <si>
    <t>Valkovce</t>
  </si>
  <si>
    <t>Vyšná Pisaná</t>
  </si>
  <si>
    <t>Vyšný Mirošov</t>
  </si>
  <si>
    <t>Vyšný Orlík</t>
  </si>
  <si>
    <t>Želmanovce</t>
  </si>
  <si>
    <t>Baňa</t>
  </si>
  <si>
    <t>Breznička</t>
  </si>
  <si>
    <t>Brusnica</t>
  </si>
  <si>
    <t>Bukovce</t>
  </si>
  <si>
    <t>Bžany</t>
  </si>
  <si>
    <t>Gribov</t>
  </si>
  <si>
    <t>Havaj</t>
  </si>
  <si>
    <t>Chotča</t>
  </si>
  <si>
    <t>Duplín</t>
  </si>
  <si>
    <t>Kolbovce</t>
  </si>
  <si>
    <t>Kručov</t>
  </si>
  <si>
    <t>Lomné</t>
  </si>
  <si>
    <t>Malá Poľana</t>
  </si>
  <si>
    <t>Miková</t>
  </si>
  <si>
    <t>Miňovce</t>
  </si>
  <si>
    <t>Nižná Olšava</t>
  </si>
  <si>
    <t>Staškovce</t>
  </si>
  <si>
    <t>Šandal</t>
  </si>
  <si>
    <t>Tokajík</t>
  </si>
  <si>
    <t>Turany nad Ondavou</t>
  </si>
  <si>
    <t>Varechovce</t>
  </si>
  <si>
    <t>Veľkrop</t>
  </si>
  <si>
    <t>Vislava</t>
  </si>
  <si>
    <t>Vojtovce</t>
  </si>
  <si>
    <t>Vyškovce</t>
  </si>
  <si>
    <t>Vyšná Olšava</t>
  </si>
  <si>
    <t>Radoma</t>
  </si>
  <si>
    <t>Krušinec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</si>
</sst>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"/>
    <numFmt numFmtId="173" formatCode="0.000"/>
    <numFmt numFmtId="174" formatCode="0.0000"/>
    <numFmt numFmtId="175" formatCode="_-* #,##0\ _K_č_s_-;\-* #,##0\ _K_č_s_-;_-* &quot;-&quot;\ _K_č_s_-;_-@_-"/>
    <numFmt numFmtId="176" formatCode="_-* #,##0.00\ _K_č_s_-;\-* #,##0.00\ _K_č_s_-;_-* &quot;-&quot;??\ _K_č_s_-;_-@_-"/>
    <numFmt numFmtId="177" formatCode="_-* #,##0\ &quot;Kčs&quot;_-;\-* #,##0\ &quot;Kčs&quot;_-;_-* &quot;-&quot;\ &quot;Kčs&quot;_-;_-@_-"/>
    <numFmt numFmtId="178" formatCode="_-* #,##0.00\ &quot;Kčs&quot;_-;\-* #,##0.00\ &quot;Kčs&quot;_-;_-* &quot;-&quot;??\ &quot;Kčs&quot;_-;_-@_-"/>
    <numFmt numFmtId="179" formatCode="#,##0__"/>
  </numFmts>
  <fonts count="29">
    <font>
      <sz val="10"/>
      <name val="Arial CE"/>
      <family val="0"/>
    </font>
    <font>
      <sz val="11"/>
      <name val="Toronto"/>
      <family val="0"/>
    </font>
    <font>
      <u val="single"/>
      <sz val="10"/>
      <color indexed="12"/>
      <name val="Arial CE"/>
      <family val="0"/>
    </font>
    <font>
      <sz val="11"/>
      <name val="Arial CE"/>
      <family val="2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8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16" borderId="1" applyNumberFormat="0" applyAlignment="0" applyProtection="0"/>
    <xf numFmtId="44" fontId="0" fillId="0" borderId="0" applyFon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5" applyNumberFormat="0" applyFont="0" applyAlignment="0" applyProtection="0"/>
    <xf numFmtId="0" fontId="20" fillId="0" borderId="6" applyNumberFormat="0" applyFill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304">
    <xf numFmtId="0" fontId="0" fillId="0" borderId="0" xfId="0" applyAlignment="1">
      <alignment/>
    </xf>
    <xf numFmtId="3" fontId="6" fillId="8" borderId="10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10" xfId="0" applyNumberFormat="1" applyFont="1" applyFill="1" applyBorder="1" applyAlignment="1">
      <alignment horizontal="center" vertical="center" wrapText="1"/>
    </xf>
    <xf numFmtId="3" fontId="6" fillId="7" borderId="11" xfId="0" applyNumberFormat="1" applyFont="1" applyFill="1" applyBorder="1" applyAlignment="1" applyProtection="1">
      <alignment/>
      <protection hidden="1"/>
    </xf>
    <xf numFmtId="0" fontId="6" fillId="0" borderId="12" xfId="0" applyFont="1" applyBorder="1" applyAlignment="1" applyProtection="1">
      <alignment/>
      <protection locked="0"/>
    </xf>
    <xf numFmtId="4" fontId="6" fillId="0" borderId="13" xfId="0" applyNumberFormat="1" applyFont="1" applyBorder="1" applyAlignment="1" applyProtection="1">
      <alignment/>
      <protection locked="0"/>
    </xf>
    <xf numFmtId="3" fontId="6" fillId="7" borderId="14" xfId="0" applyNumberFormat="1" applyFont="1" applyFill="1" applyBorder="1" applyAlignment="1" applyProtection="1">
      <alignment/>
      <protection hidden="1"/>
    </xf>
    <xf numFmtId="3" fontId="9" fillId="15" borderId="15" xfId="0" applyNumberFormat="1" applyFont="1" applyFill="1" applyBorder="1" applyAlignment="1" applyProtection="1">
      <alignment/>
      <protection hidden="1"/>
    </xf>
    <xf numFmtId="3" fontId="9" fillId="15" borderId="16" xfId="0" applyNumberFormat="1" applyFont="1" applyFill="1" applyBorder="1" applyAlignment="1" applyProtection="1">
      <alignment/>
      <protection hidden="1"/>
    </xf>
    <xf numFmtId="0" fontId="9" fillId="15" borderId="16" xfId="0" applyFont="1" applyFill="1" applyBorder="1" applyAlignment="1" applyProtection="1">
      <alignment/>
      <protection hidden="1"/>
    </xf>
    <xf numFmtId="4" fontId="9" fillId="15" borderId="16" xfId="0" applyNumberFormat="1" applyFont="1" applyFill="1" applyBorder="1" applyAlignment="1" applyProtection="1">
      <alignment/>
      <protection hidden="1"/>
    </xf>
    <xf numFmtId="4" fontId="9" fillId="15" borderId="17" xfId="0" applyNumberFormat="1" applyFont="1" applyFill="1" applyBorder="1" applyAlignment="1" applyProtection="1">
      <alignment/>
      <protection hidden="1"/>
    </xf>
    <xf numFmtId="3" fontId="6" fillId="7" borderId="18" xfId="0" applyNumberFormat="1" applyFont="1" applyFill="1" applyBorder="1" applyAlignment="1" applyProtection="1">
      <alignment/>
      <protection hidden="1"/>
    </xf>
    <xf numFmtId="0" fontId="6" fillId="0" borderId="19" xfId="0" applyFont="1" applyBorder="1" applyAlignment="1" applyProtection="1">
      <alignment/>
      <protection locked="0"/>
    </xf>
    <xf numFmtId="4" fontId="6" fillId="0" borderId="20" xfId="0" applyNumberFormat="1" applyFont="1" applyBorder="1" applyAlignment="1" applyProtection="1">
      <alignment/>
      <protection locked="0"/>
    </xf>
    <xf numFmtId="3" fontId="6" fillId="7" borderId="21" xfId="0" applyNumberFormat="1" applyFont="1" applyFill="1" applyBorder="1" applyAlignment="1" applyProtection="1">
      <alignment/>
      <protection hidden="1"/>
    </xf>
    <xf numFmtId="0" fontId="6" fillId="0" borderId="22" xfId="0" applyFont="1" applyBorder="1" applyAlignment="1" applyProtection="1">
      <alignment/>
      <protection locked="0"/>
    </xf>
    <xf numFmtId="4" fontId="6" fillId="0" borderId="23" xfId="0" applyNumberFormat="1" applyFont="1" applyBorder="1" applyAlignment="1" applyProtection="1">
      <alignment/>
      <protection locked="0"/>
    </xf>
    <xf numFmtId="3" fontId="6" fillId="7" borderId="24" xfId="0" applyNumberFormat="1" applyFont="1" applyFill="1" applyBorder="1" applyAlignment="1" applyProtection="1">
      <alignment/>
      <protection hidden="1"/>
    </xf>
    <xf numFmtId="3" fontId="6" fillId="7" borderId="25" xfId="0" applyNumberFormat="1" applyFont="1" applyFill="1" applyBorder="1" applyAlignment="1" applyProtection="1">
      <alignment/>
      <protection hidden="1"/>
    </xf>
    <xf numFmtId="3" fontId="9" fillId="7" borderId="26" xfId="0" applyNumberFormat="1" applyFont="1" applyFill="1" applyBorder="1" applyAlignment="1" applyProtection="1">
      <alignment/>
      <protection hidden="1"/>
    </xf>
    <xf numFmtId="3" fontId="9" fillId="7" borderId="27" xfId="0" applyNumberFormat="1" applyFont="1" applyFill="1" applyBorder="1" applyAlignment="1" applyProtection="1">
      <alignment/>
      <protection hidden="1"/>
    </xf>
    <xf numFmtId="0" fontId="9" fillId="7" borderId="28" xfId="0" applyFont="1" applyFill="1" applyBorder="1" applyAlignment="1" applyProtection="1">
      <alignment/>
      <protection hidden="1"/>
    </xf>
    <xf numFmtId="4" fontId="9" fillId="7" borderId="29" xfId="0" applyNumberFormat="1" applyFont="1" applyFill="1" applyBorder="1" applyAlignment="1" applyProtection="1">
      <alignment/>
      <protection hidden="1"/>
    </xf>
    <xf numFmtId="3" fontId="9" fillId="7" borderId="30" xfId="0" applyNumberFormat="1" applyFont="1" applyFill="1" applyBorder="1" applyAlignment="1" applyProtection="1">
      <alignment/>
      <protection hidden="1"/>
    </xf>
    <xf numFmtId="3" fontId="9" fillId="7" borderId="15" xfId="0" applyNumberFormat="1" applyFont="1" applyFill="1" applyBorder="1" applyAlignment="1" applyProtection="1">
      <alignment/>
      <protection hidden="1"/>
    </xf>
    <xf numFmtId="3" fontId="9" fillId="7" borderId="17" xfId="0" applyNumberFormat="1" applyFont="1" applyFill="1" applyBorder="1" applyAlignment="1" applyProtection="1">
      <alignment/>
      <protection hidden="1"/>
    </xf>
    <xf numFmtId="0" fontId="9" fillId="7" borderId="31" xfId="0" applyFont="1" applyFill="1" applyBorder="1" applyAlignment="1" applyProtection="1">
      <alignment/>
      <protection hidden="1"/>
    </xf>
    <xf numFmtId="4" fontId="9" fillId="7" borderId="32" xfId="0" applyNumberFormat="1" applyFont="1" applyFill="1" applyBorder="1" applyAlignment="1" applyProtection="1">
      <alignment/>
      <protection hidden="1"/>
    </xf>
    <xf numFmtId="3" fontId="9" fillId="7" borderId="16" xfId="0" applyNumberFormat="1" applyFont="1" applyFill="1" applyBorder="1" applyAlignment="1" applyProtection="1">
      <alignment/>
      <protection hidden="1"/>
    </xf>
    <xf numFmtId="3" fontId="10" fillId="7" borderId="32" xfId="0" applyNumberFormat="1" applyFont="1" applyFill="1" applyBorder="1" applyAlignment="1" applyProtection="1">
      <alignment/>
      <protection hidden="1"/>
    </xf>
    <xf numFmtId="3" fontId="10" fillId="7" borderId="33" xfId="0" applyNumberFormat="1" applyFont="1" applyFill="1" applyBorder="1" applyAlignment="1" applyProtection="1">
      <alignment/>
      <protection hidden="1"/>
    </xf>
    <xf numFmtId="3" fontId="9" fillId="15" borderId="17" xfId="0" applyNumberFormat="1" applyFont="1" applyFill="1" applyBorder="1" applyAlignment="1" applyProtection="1">
      <alignment/>
      <protection hidden="1"/>
    </xf>
    <xf numFmtId="3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3" fontId="6" fillId="0" borderId="0" xfId="0" applyNumberFormat="1" applyFont="1" applyBorder="1" applyAlignment="1" applyProtection="1">
      <alignment/>
      <protection locked="0"/>
    </xf>
    <xf numFmtId="3" fontId="6" fillId="7" borderId="34" xfId="0" applyNumberFormat="1" applyFont="1" applyFill="1" applyBorder="1" applyAlignment="1" applyProtection="1">
      <alignment/>
      <protection hidden="1"/>
    </xf>
    <xf numFmtId="4" fontId="6" fillId="0" borderId="13" xfId="0" applyNumberFormat="1" applyFont="1" applyFill="1" applyBorder="1" applyAlignment="1" applyProtection="1">
      <alignment/>
      <protection locked="0"/>
    </xf>
    <xf numFmtId="4" fontId="6" fillId="0" borderId="35" xfId="0" applyNumberFormat="1" applyFont="1" applyFill="1" applyBorder="1" applyAlignment="1" applyProtection="1">
      <alignment/>
      <protection locked="0"/>
    </xf>
    <xf numFmtId="3" fontId="6" fillId="0" borderId="20" xfId="0" applyNumberFormat="1" applyFont="1" applyBorder="1" applyAlignment="1" applyProtection="1">
      <alignment/>
      <protection locked="0"/>
    </xf>
    <xf numFmtId="3" fontId="6" fillId="7" borderId="36" xfId="0" applyNumberFormat="1" applyFont="1" applyFill="1" applyBorder="1" applyAlignment="1" applyProtection="1">
      <alignment/>
      <protection hidden="1"/>
    </xf>
    <xf numFmtId="3" fontId="6" fillId="0" borderId="21" xfId="0" applyNumberFormat="1" applyFont="1" applyBorder="1" applyAlignment="1" applyProtection="1">
      <alignment/>
      <protection locked="0"/>
    </xf>
    <xf numFmtId="4" fontId="6" fillId="7" borderId="37" xfId="0" applyNumberFormat="1" applyFont="1" applyFill="1" applyBorder="1" applyAlignment="1" applyProtection="1">
      <alignment/>
      <protection hidden="1"/>
    </xf>
    <xf numFmtId="4" fontId="6" fillId="7" borderId="37" xfId="0" applyNumberFormat="1" applyFont="1" applyFill="1" applyBorder="1" applyAlignment="1">
      <alignment/>
    </xf>
    <xf numFmtId="3" fontId="6" fillId="7" borderId="38" xfId="0" applyNumberFormat="1" applyFont="1" applyFill="1" applyBorder="1" applyAlignment="1" applyProtection="1">
      <alignment/>
      <protection hidden="1"/>
    </xf>
    <xf numFmtId="4" fontId="6" fillId="0" borderId="20" xfId="0" applyNumberFormat="1" applyFont="1" applyFill="1" applyBorder="1" applyAlignment="1" applyProtection="1">
      <alignment/>
      <protection locked="0"/>
    </xf>
    <xf numFmtId="4" fontId="6" fillId="0" borderId="21" xfId="0" applyNumberFormat="1" applyFont="1" applyFill="1" applyBorder="1" applyAlignment="1" applyProtection="1">
      <alignment/>
      <protection locked="0"/>
    </xf>
    <xf numFmtId="3" fontId="6" fillId="7" borderId="20" xfId="0" applyNumberFormat="1" applyFont="1" applyFill="1" applyBorder="1" applyAlignment="1" applyProtection="1">
      <alignment/>
      <protection hidden="1"/>
    </xf>
    <xf numFmtId="4" fontId="6" fillId="7" borderId="39" xfId="0" applyNumberFormat="1" applyFont="1" applyFill="1" applyBorder="1" applyAlignment="1" applyProtection="1">
      <alignment/>
      <protection hidden="1"/>
    </xf>
    <xf numFmtId="4" fontId="6" fillId="7" borderId="39" xfId="0" applyNumberFormat="1" applyFont="1" applyFill="1" applyBorder="1" applyAlignment="1">
      <alignment/>
    </xf>
    <xf numFmtId="4" fontId="6" fillId="0" borderId="23" xfId="0" applyNumberFormat="1" applyFont="1" applyFill="1" applyBorder="1" applyAlignment="1" applyProtection="1">
      <alignment/>
      <protection locked="0"/>
    </xf>
    <xf numFmtId="4" fontId="6" fillId="0" borderId="25" xfId="0" applyNumberFormat="1" applyFont="1" applyFill="1" applyBorder="1" applyAlignment="1" applyProtection="1">
      <alignment/>
      <protection locked="0"/>
    </xf>
    <xf numFmtId="3" fontId="6" fillId="0" borderId="23" xfId="0" applyNumberFormat="1" applyFont="1" applyBorder="1" applyAlignment="1" applyProtection="1">
      <alignment/>
      <protection locked="0"/>
    </xf>
    <xf numFmtId="3" fontId="6" fillId="0" borderId="25" xfId="0" applyNumberFormat="1" applyFont="1" applyBorder="1" applyAlignment="1" applyProtection="1">
      <alignment/>
      <protection locked="0"/>
    </xf>
    <xf numFmtId="3" fontId="6" fillId="7" borderId="40" xfId="0" applyNumberFormat="1" applyFont="1" applyFill="1" applyBorder="1" applyAlignment="1" applyProtection="1">
      <alignment/>
      <protection hidden="1"/>
    </xf>
    <xf numFmtId="3" fontId="6" fillId="7" borderId="23" xfId="0" applyNumberFormat="1" applyFont="1" applyFill="1" applyBorder="1" applyAlignment="1" applyProtection="1">
      <alignment/>
      <protection hidden="1"/>
    </xf>
    <xf numFmtId="4" fontId="6" fillId="7" borderId="41" xfId="0" applyNumberFormat="1" applyFont="1" applyFill="1" applyBorder="1" applyAlignment="1" applyProtection="1">
      <alignment/>
      <protection hidden="1"/>
    </xf>
    <xf numFmtId="4" fontId="6" fillId="7" borderId="41" xfId="0" applyNumberFormat="1" applyFont="1" applyFill="1" applyBorder="1" applyAlignment="1">
      <alignment/>
    </xf>
    <xf numFmtId="4" fontId="9" fillId="7" borderId="42" xfId="0" applyNumberFormat="1" applyFont="1" applyFill="1" applyBorder="1" applyAlignment="1" applyProtection="1">
      <alignment/>
      <protection hidden="1"/>
    </xf>
    <xf numFmtId="3" fontId="9" fillId="7" borderId="29" xfId="0" applyNumberFormat="1" applyFont="1" applyFill="1" applyBorder="1" applyAlignment="1" applyProtection="1">
      <alignment/>
      <protection hidden="1"/>
    </xf>
    <xf numFmtId="3" fontId="9" fillId="7" borderId="42" xfId="0" applyNumberFormat="1" applyFont="1" applyFill="1" applyBorder="1" applyAlignment="1" applyProtection="1">
      <alignment/>
      <protection hidden="1"/>
    </xf>
    <xf numFmtId="4" fontId="9" fillId="7" borderId="43" xfId="0" applyNumberFormat="1" applyFont="1" applyFill="1" applyBorder="1" applyAlignment="1" applyProtection="1">
      <alignment/>
      <protection hidden="1"/>
    </xf>
    <xf numFmtId="4" fontId="9" fillId="7" borderId="33" xfId="0" applyNumberFormat="1" applyFont="1" applyFill="1" applyBorder="1" applyAlignment="1" applyProtection="1">
      <alignment/>
      <protection hidden="1"/>
    </xf>
    <xf numFmtId="3" fontId="9" fillId="7" borderId="32" xfId="0" applyNumberFormat="1" applyFont="1" applyFill="1" applyBorder="1" applyAlignment="1" applyProtection="1">
      <alignment/>
      <protection hidden="1"/>
    </xf>
    <xf numFmtId="3" fontId="9" fillId="7" borderId="33" xfId="0" applyNumberFormat="1" applyFont="1" applyFill="1" applyBorder="1" applyAlignment="1" applyProtection="1">
      <alignment/>
      <protection hidden="1"/>
    </xf>
    <xf numFmtId="4" fontId="9" fillId="7" borderId="44" xfId="0" applyNumberFormat="1" applyFont="1" applyFill="1" applyBorder="1" applyAlignment="1" applyProtection="1">
      <alignment/>
      <protection hidden="1"/>
    </xf>
    <xf numFmtId="3" fontId="6" fillId="0" borderId="45" xfId="0" applyNumberFormat="1" applyFont="1" applyFill="1" applyBorder="1" applyAlignment="1" applyProtection="1">
      <alignment/>
      <protection hidden="1"/>
    </xf>
    <xf numFmtId="3" fontId="6" fillId="0" borderId="46" xfId="0" applyNumberFormat="1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4" fontId="6" fillId="0" borderId="0" xfId="0" applyNumberFormat="1" applyFont="1" applyFill="1" applyBorder="1" applyAlignment="1" applyProtection="1">
      <alignment/>
      <protection hidden="1"/>
    </xf>
    <xf numFmtId="4" fontId="6" fillId="0" borderId="47" xfId="0" applyNumberFormat="1" applyFont="1" applyFill="1" applyBorder="1" applyAlignment="1" applyProtection="1">
      <alignment/>
      <protection hidden="1"/>
    </xf>
    <xf numFmtId="3" fontId="9" fillId="15" borderId="32" xfId="0" applyNumberFormat="1" applyFont="1" applyFill="1" applyBorder="1" applyAlignment="1" applyProtection="1">
      <alignment/>
      <protection locked="0"/>
    </xf>
    <xf numFmtId="3" fontId="9" fillId="15" borderId="32" xfId="0" applyNumberFormat="1" applyFont="1" applyFill="1" applyBorder="1" applyAlignment="1" applyProtection="1">
      <alignment/>
      <protection hidden="1"/>
    </xf>
    <xf numFmtId="3" fontId="9" fillId="15" borderId="33" xfId="0" applyNumberFormat="1" applyFont="1" applyFill="1" applyBorder="1" applyAlignment="1" applyProtection="1">
      <alignment/>
      <protection locked="0"/>
    </xf>
    <xf numFmtId="4" fontId="9" fillId="15" borderId="44" xfId="0" applyNumberFormat="1" applyFont="1" applyFill="1" applyBorder="1" applyAlignment="1">
      <alignment/>
    </xf>
    <xf numFmtId="0" fontId="6" fillId="0" borderId="23" xfId="0" applyFont="1" applyBorder="1" applyAlignment="1" applyProtection="1">
      <alignment/>
      <protection locked="0"/>
    </xf>
    <xf numFmtId="0" fontId="6" fillId="0" borderId="23" xfId="0" applyFont="1" applyFill="1" applyBorder="1" applyAlignment="1" applyProtection="1">
      <alignment/>
      <protection locked="0"/>
    </xf>
    <xf numFmtId="3" fontId="6" fillId="0" borderId="23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>
      <alignment/>
    </xf>
    <xf numFmtId="3" fontId="8" fillId="15" borderId="15" xfId="0" applyNumberFormat="1" applyFont="1" applyFill="1" applyBorder="1" applyAlignment="1" applyProtection="1">
      <alignment/>
      <protection locked="0"/>
    </xf>
    <xf numFmtId="3" fontId="8" fillId="15" borderId="17" xfId="0" applyNumberFormat="1" applyFont="1" applyFill="1" applyBorder="1" applyAlignment="1" applyProtection="1">
      <alignment/>
      <protection locked="0"/>
    </xf>
    <xf numFmtId="3" fontId="8" fillId="15" borderId="16" xfId="0" applyNumberFormat="1" applyFont="1" applyFill="1" applyBorder="1" applyAlignment="1" applyProtection="1">
      <alignment/>
      <protection locked="0"/>
    </xf>
    <xf numFmtId="3" fontId="6" fillId="7" borderId="11" xfId="0" applyNumberFormat="1" applyFont="1" applyFill="1" applyBorder="1" applyAlignment="1" applyProtection="1">
      <alignment/>
      <protection hidden="1" locked="0"/>
    </xf>
    <xf numFmtId="3" fontId="6" fillId="7" borderId="19" xfId="0" applyNumberFormat="1" applyFont="1" applyFill="1" applyBorder="1" applyAlignment="1" applyProtection="1">
      <alignment/>
      <protection hidden="1"/>
    </xf>
    <xf numFmtId="3" fontId="6" fillId="0" borderId="19" xfId="0" applyNumberFormat="1" applyFont="1" applyBorder="1" applyAlignment="1" applyProtection="1">
      <alignment/>
      <protection locked="0"/>
    </xf>
    <xf numFmtId="3" fontId="6" fillId="7" borderId="37" xfId="0" applyNumberFormat="1" applyFont="1" applyFill="1" applyBorder="1" applyAlignment="1" applyProtection="1">
      <alignment/>
      <protection hidden="1"/>
    </xf>
    <xf numFmtId="3" fontId="9" fillId="15" borderId="15" xfId="0" applyNumberFormat="1" applyFont="1" applyFill="1" applyBorder="1" applyAlignment="1" applyProtection="1">
      <alignment/>
      <protection locked="0"/>
    </xf>
    <xf numFmtId="3" fontId="9" fillId="15" borderId="17" xfId="0" applyNumberFormat="1" applyFont="1" applyFill="1" applyBorder="1" applyAlignment="1" applyProtection="1">
      <alignment/>
      <protection locked="0"/>
    </xf>
    <xf numFmtId="3" fontId="9" fillId="15" borderId="16" xfId="0" applyNumberFormat="1" applyFont="1" applyFill="1" applyBorder="1" applyAlignment="1" applyProtection="1">
      <alignment/>
      <protection locked="0"/>
    </xf>
    <xf numFmtId="3" fontId="6" fillId="7" borderId="38" xfId="0" applyNumberFormat="1" applyFont="1" applyFill="1" applyBorder="1" applyAlignment="1" applyProtection="1">
      <alignment/>
      <protection locked="0"/>
    </xf>
    <xf numFmtId="3" fontId="6" fillId="7" borderId="48" xfId="0" applyNumberFormat="1" applyFont="1" applyFill="1" applyBorder="1" applyAlignment="1" applyProtection="1">
      <alignment/>
      <protection locked="0"/>
    </xf>
    <xf numFmtId="3" fontId="6" fillId="0" borderId="22" xfId="0" applyNumberFormat="1" applyFont="1" applyBorder="1" applyAlignment="1" applyProtection="1">
      <alignment/>
      <protection locked="0"/>
    </xf>
    <xf numFmtId="3" fontId="6" fillId="7" borderId="39" xfId="0" applyNumberFormat="1" applyFont="1" applyFill="1" applyBorder="1" applyAlignment="1" applyProtection="1">
      <alignment/>
      <protection hidden="1"/>
    </xf>
    <xf numFmtId="3" fontId="5" fillId="7" borderId="49" xfId="0" applyNumberFormat="1" applyFont="1" applyFill="1" applyBorder="1" applyAlignment="1" applyProtection="1">
      <alignment/>
      <protection locked="0"/>
    </xf>
    <xf numFmtId="3" fontId="5" fillId="7" borderId="50" xfId="0" applyNumberFormat="1" applyFont="1" applyFill="1" applyBorder="1" applyAlignment="1" applyProtection="1">
      <alignment/>
      <protection locked="0"/>
    </xf>
    <xf numFmtId="3" fontId="6" fillId="7" borderId="51" xfId="48" applyNumberFormat="1" applyFont="1" applyFill="1" applyBorder="1" applyProtection="1">
      <alignment/>
      <protection hidden="1"/>
    </xf>
    <xf numFmtId="3" fontId="5" fillId="7" borderId="40" xfId="0" applyNumberFormat="1" applyFont="1" applyFill="1" applyBorder="1" applyAlignment="1" applyProtection="1">
      <alignment/>
      <protection locked="0"/>
    </xf>
    <xf numFmtId="3" fontId="5" fillId="7" borderId="41" xfId="0" applyNumberFormat="1" applyFont="1" applyFill="1" applyBorder="1" applyAlignment="1" applyProtection="1">
      <alignment/>
      <protection locked="0"/>
    </xf>
    <xf numFmtId="3" fontId="6" fillId="7" borderId="52" xfId="48" applyNumberFormat="1" applyFont="1" applyFill="1" applyBorder="1" applyProtection="1">
      <alignment/>
      <protection hidden="1"/>
    </xf>
    <xf numFmtId="3" fontId="6" fillId="7" borderId="41" xfId="0" applyNumberFormat="1" applyFont="1" applyFill="1" applyBorder="1" applyAlignment="1" applyProtection="1">
      <alignment/>
      <protection hidden="1"/>
    </xf>
    <xf numFmtId="3" fontId="6" fillId="7" borderId="29" xfId="0" applyNumberFormat="1" applyFont="1" applyFill="1" applyBorder="1" applyAlignment="1" applyProtection="1">
      <alignment/>
      <protection hidden="1"/>
    </xf>
    <xf numFmtId="3" fontId="5" fillId="7" borderId="40" xfId="48" applyNumberFormat="1" applyFont="1" applyFill="1" applyBorder="1" applyProtection="1">
      <alignment/>
      <protection hidden="1"/>
    </xf>
    <xf numFmtId="3" fontId="6" fillId="7" borderId="24" xfId="48" applyNumberFormat="1" applyFont="1" applyFill="1" applyBorder="1" applyProtection="1">
      <alignment/>
      <protection hidden="1" locked="0"/>
    </xf>
    <xf numFmtId="3" fontId="6" fillId="7" borderId="28" xfId="0" applyNumberFormat="1" applyFont="1" applyFill="1" applyBorder="1" applyAlignment="1" applyProtection="1">
      <alignment/>
      <protection hidden="1"/>
    </xf>
    <xf numFmtId="3" fontId="9" fillId="7" borderId="53" xfId="0" applyNumberFormat="1" applyFont="1" applyFill="1" applyBorder="1" applyAlignment="1" applyProtection="1">
      <alignment/>
      <protection hidden="1"/>
    </xf>
    <xf numFmtId="3" fontId="9" fillId="7" borderId="54" xfId="0" applyNumberFormat="1" applyFont="1" applyFill="1" applyBorder="1" applyAlignment="1" applyProtection="1">
      <alignment/>
      <protection hidden="1"/>
    </xf>
    <xf numFmtId="3" fontId="9" fillId="7" borderId="55" xfId="0" applyNumberFormat="1" applyFont="1" applyFill="1" applyBorder="1" applyAlignment="1" applyProtection="1">
      <alignment/>
      <protection hidden="1"/>
    </xf>
    <xf numFmtId="3" fontId="9" fillId="7" borderId="56" xfId="0" applyNumberFormat="1" applyFont="1" applyFill="1" applyBorder="1" applyAlignment="1" applyProtection="1">
      <alignment/>
      <protection hidden="1"/>
    </xf>
    <xf numFmtId="3" fontId="10" fillId="7" borderId="31" xfId="0" applyNumberFormat="1" applyFont="1" applyFill="1" applyBorder="1" applyAlignment="1" applyProtection="1">
      <alignment/>
      <protection hidden="1"/>
    </xf>
    <xf numFmtId="3" fontId="10" fillId="7" borderId="44" xfId="0" applyNumberFormat="1" applyFont="1" applyFill="1" applyBorder="1" applyAlignment="1" applyProtection="1">
      <alignment/>
      <protection hidden="1"/>
    </xf>
    <xf numFmtId="3" fontId="6" fillId="0" borderId="15" xfId="0" applyNumberFormat="1" applyFont="1" applyFill="1" applyBorder="1" applyAlignment="1" applyProtection="1">
      <alignment/>
      <protection hidden="1"/>
    </xf>
    <xf numFmtId="3" fontId="6" fillId="0" borderId="17" xfId="0" applyNumberFormat="1" applyFont="1" applyFill="1" applyBorder="1" applyAlignment="1" applyProtection="1">
      <alignment/>
      <protection hidden="1"/>
    </xf>
    <xf numFmtId="3" fontId="6" fillId="0" borderId="16" xfId="0" applyNumberFormat="1" applyFont="1" applyFill="1" applyBorder="1" applyAlignment="1" applyProtection="1">
      <alignment/>
      <protection hidden="1"/>
    </xf>
    <xf numFmtId="3" fontId="9" fillId="15" borderId="47" xfId="0" applyNumberFormat="1" applyFont="1" applyFill="1" applyBorder="1" applyAlignment="1" applyProtection="1">
      <alignment/>
      <protection locked="0"/>
    </xf>
    <xf numFmtId="3" fontId="6" fillId="7" borderId="40" xfId="0" applyNumberFormat="1" applyFont="1" applyFill="1" applyBorder="1" applyAlignment="1" applyProtection="1">
      <alignment/>
      <protection locked="0"/>
    </xf>
    <xf numFmtId="3" fontId="5" fillId="7" borderId="38" xfId="0" applyNumberFormat="1" applyFont="1" applyFill="1" applyBorder="1" applyAlignment="1" applyProtection="1">
      <alignment/>
      <protection locked="0"/>
    </xf>
    <xf numFmtId="3" fontId="6" fillId="7" borderId="18" xfId="48" applyNumberFormat="1" applyFont="1" applyFill="1" applyBorder="1" applyProtection="1">
      <alignment/>
      <protection hidden="1" locked="0"/>
    </xf>
    <xf numFmtId="3" fontId="6" fillId="7" borderId="22" xfId="0" applyNumberFormat="1" applyFont="1" applyFill="1" applyBorder="1" applyAlignment="1" applyProtection="1">
      <alignment/>
      <protection hidden="1"/>
    </xf>
    <xf numFmtId="3" fontId="6" fillId="0" borderId="44" xfId="0" applyNumberFormat="1" applyFont="1" applyBorder="1" applyAlignment="1" applyProtection="1">
      <alignment/>
      <protection locked="0"/>
    </xf>
    <xf numFmtId="3" fontId="6" fillId="8" borderId="54" xfId="0" applyNumberFormat="1" applyFont="1" applyFill="1" applyBorder="1" applyAlignment="1" applyProtection="1">
      <alignment horizontal="center" vertical="center" wrapText="1"/>
      <protection hidden="1"/>
    </xf>
    <xf numFmtId="3" fontId="6" fillId="7" borderId="57" xfId="0" applyNumberFormat="1" applyFont="1" applyFill="1" applyBorder="1" applyAlignment="1" applyProtection="1">
      <alignment/>
      <protection hidden="1"/>
    </xf>
    <xf numFmtId="3" fontId="9" fillId="7" borderId="28" xfId="0" applyNumberFormat="1" applyFont="1" applyFill="1" applyBorder="1" applyAlignment="1" applyProtection="1">
      <alignment/>
      <protection hidden="1"/>
    </xf>
    <xf numFmtId="3" fontId="9" fillId="7" borderId="43" xfId="0" applyNumberFormat="1" applyFont="1" applyFill="1" applyBorder="1" applyAlignment="1" applyProtection="1">
      <alignment/>
      <protection hidden="1"/>
    </xf>
    <xf numFmtId="3" fontId="9" fillId="0" borderId="0" xfId="0" applyNumberFormat="1" applyFont="1" applyAlignment="1" applyProtection="1">
      <alignment/>
      <protection locked="0"/>
    </xf>
    <xf numFmtId="3" fontId="9" fillId="7" borderId="31" xfId="0" applyNumberFormat="1" applyFont="1" applyFill="1" applyBorder="1" applyAlignment="1" applyProtection="1">
      <alignment/>
      <protection hidden="1"/>
    </xf>
    <xf numFmtId="3" fontId="9" fillId="7" borderId="44" xfId="0" applyNumberFormat="1" applyFont="1" applyFill="1" applyBorder="1" applyAlignment="1" applyProtection="1">
      <alignment/>
      <protection hidden="1"/>
    </xf>
    <xf numFmtId="3" fontId="6" fillId="0" borderId="20" xfId="49" applyNumberFormat="1" applyFont="1" applyBorder="1" applyAlignment="1" applyProtection="1">
      <alignment horizontal="right" vertical="center"/>
      <protection locked="0"/>
    </xf>
    <xf numFmtId="3" fontId="6" fillId="0" borderId="23" xfId="49" applyNumberFormat="1" applyFont="1" applyBorder="1" applyAlignment="1" applyProtection="1">
      <alignment horizontal="right" vertical="center"/>
      <protection locked="0"/>
    </xf>
    <xf numFmtId="3" fontId="6" fillId="0" borderId="22" xfId="0" applyNumberFormat="1" applyFont="1" applyFill="1" applyBorder="1" applyAlignment="1" applyProtection="1">
      <alignment/>
      <protection locked="0"/>
    </xf>
    <xf numFmtId="3" fontId="6" fillId="0" borderId="25" xfId="0" applyNumberFormat="1" applyFont="1" applyFill="1" applyBorder="1" applyAlignment="1" applyProtection="1">
      <alignment/>
      <protection locked="0"/>
    </xf>
    <xf numFmtId="3" fontId="6" fillId="0" borderId="19" xfId="0" applyNumberFormat="1" applyFont="1" applyFill="1" applyBorder="1" applyAlignment="1" applyProtection="1">
      <alignment/>
      <protection locked="0"/>
    </xf>
    <xf numFmtId="3" fontId="6" fillId="0" borderId="20" xfId="0" applyNumberFormat="1" applyFont="1" applyFill="1" applyBorder="1" applyAlignment="1" applyProtection="1">
      <alignment/>
      <protection locked="0"/>
    </xf>
    <xf numFmtId="3" fontId="6" fillId="0" borderId="21" xfId="0" applyNumberFormat="1" applyFont="1" applyFill="1" applyBorder="1" applyAlignment="1" applyProtection="1">
      <alignment/>
      <protection locked="0"/>
    </xf>
    <xf numFmtId="3" fontId="6" fillId="7" borderId="58" xfId="0" applyNumberFormat="1" applyFont="1" applyFill="1" applyBorder="1" applyAlignment="1" applyProtection="1">
      <alignment/>
      <protection hidden="1"/>
    </xf>
    <xf numFmtId="3" fontId="6" fillId="7" borderId="59" xfId="0" applyNumberFormat="1" applyFont="1" applyFill="1" applyBorder="1" applyAlignment="1" applyProtection="1">
      <alignment/>
      <protection hidden="1"/>
    </xf>
    <xf numFmtId="3" fontId="6" fillId="7" borderId="43" xfId="0" applyNumberFormat="1" applyFont="1" applyFill="1" applyBorder="1" applyAlignment="1" applyProtection="1">
      <alignment/>
      <protection hidden="1"/>
    </xf>
    <xf numFmtId="0" fontId="6" fillId="7" borderId="11" xfId="0" applyFont="1" applyFill="1" applyBorder="1" applyAlignment="1" applyProtection="1">
      <alignment/>
      <protection hidden="1"/>
    </xf>
    <xf numFmtId="0" fontId="6" fillId="0" borderId="13" xfId="0" applyFont="1" applyBorder="1" applyAlignment="1" applyProtection="1">
      <alignment/>
      <protection locked="0"/>
    </xf>
    <xf numFmtId="0" fontId="6" fillId="7" borderId="18" xfId="0" applyFont="1" applyFill="1" applyBorder="1" applyAlignment="1" applyProtection="1">
      <alignment/>
      <protection hidden="1"/>
    </xf>
    <xf numFmtId="0" fontId="6" fillId="7" borderId="24" xfId="0" applyFont="1" applyFill="1" applyBorder="1" applyAlignment="1" applyProtection="1">
      <alignment/>
      <protection hidden="1"/>
    </xf>
    <xf numFmtId="0" fontId="9" fillId="7" borderId="29" xfId="0" applyFont="1" applyFill="1" applyBorder="1" applyAlignment="1" applyProtection="1">
      <alignment/>
      <protection hidden="1"/>
    </xf>
    <xf numFmtId="0" fontId="9" fillId="7" borderId="32" xfId="0" applyFont="1" applyFill="1" applyBorder="1" applyAlignment="1" applyProtection="1">
      <alignment/>
      <protection hidden="1"/>
    </xf>
    <xf numFmtId="0" fontId="6" fillId="7" borderId="34" xfId="0" applyFont="1" applyFill="1" applyBorder="1" applyAlignment="1" applyProtection="1">
      <alignment/>
      <protection hidden="1"/>
    </xf>
    <xf numFmtId="0" fontId="6" fillId="0" borderId="35" xfId="0" applyFont="1" applyBorder="1" applyAlignment="1" applyProtection="1">
      <alignment/>
      <protection locked="0"/>
    </xf>
    <xf numFmtId="0" fontId="6" fillId="7" borderId="37" xfId="0" applyFont="1" applyFill="1" applyBorder="1" applyAlignment="1" applyProtection="1">
      <alignment/>
      <protection hidden="1"/>
    </xf>
    <xf numFmtId="0" fontId="6" fillId="7" borderId="38" xfId="0" applyFont="1" applyFill="1" applyBorder="1" applyAlignment="1" applyProtection="1">
      <alignment/>
      <protection hidden="1"/>
    </xf>
    <xf numFmtId="0" fontId="6" fillId="7" borderId="39" xfId="0" applyFont="1" applyFill="1" applyBorder="1" applyAlignment="1" applyProtection="1">
      <alignment/>
      <protection hidden="1"/>
    </xf>
    <xf numFmtId="0" fontId="6" fillId="0" borderId="25" xfId="0" applyFont="1" applyBorder="1" applyAlignment="1" applyProtection="1">
      <alignment/>
      <protection locked="0"/>
    </xf>
    <xf numFmtId="0" fontId="6" fillId="7" borderId="40" xfId="0" applyFont="1" applyFill="1" applyBorder="1" applyAlignment="1" applyProtection="1">
      <alignment/>
      <protection hidden="1"/>
    </xf>
    <xf numFmtId="0" fontId="6" fillId="7" borderId="41" xfId="0" applyFont="1" applyFill="1" applyBorder="1" applyAlignment="1" applyProtection="1">
      <alignment/>
      <protection hidden="1"/>
    </xf>
    <xf numFmtId="0" fontId="9" fillId="7" borderId="42" xfId="0" applyFont="1" applyFill="1" applyBorder="1" applyAlignment="1" applyProtection="1">
      <alignment/>
      <protection hidden="1"/>
    </xf>
    <xf numFmtId="0" fontId="9" fillId="7" borderId="43" xfId="0" applyFont="1" applyFill="1" applyBorder="1" applyAlignment="1" applyProtection="1">
      <alignment/>
      <protection hidden="1"/>
    </xf>
    <xf numFmtId="0" fontId="9" fillId="7" borderId="33" xfId="0" applyFont="1" applyFill="1" applyBorder="1" applyAlignment="1" applyProtection="1">
      <alignment/>
      <protection hidden="1"/>
    </xf>
    <xf numFmtId="0" fontId="9" fillId="7" borderId="44" xfId="0" applyFont="1" applyFill="1" applyBorder="1" applyAlignment="1" applyProtection="1">
      <alignment/>
      <protection hidden="1"/>
    </xf>
    <xf numFmtId="0" fontId="6" fillId="0" borderId="20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 locked="0"/>
    </xf>
    <xf numFmtId="3" fontId="6" fillId="15" borderId="14" xfId="0" applyNumberFormat="1" applyFont="1" applyFill="1" applyBorder="1" applyAlignment="1" applyProtection="1">
      <alignment/>
      <protection hidden="1"/>
    </xf>
    <xf numFmtId="3" fontId="6" fillId="15" borderId="23" xfId="0" applyNumberFormat="1" applyFont="1" applyFill="1" applyBorder="1" applyAlignment="1" applyProtection="1">
      <alignment/>
      <protection hidden="1"/>
    </xf>
    <xf numFmtId="3" fontId="9" fillId="15" borderId="29" xfId="0" applyNumberFormat="1" applyFont="1" applyFill="1" applyBorder="1" applyAlignment="1" applyProtection="1">
      <alignment/>
      <protection hidden="1"/>
    </xf>
    <xf numFmtId="3" fontId="6" fillId="15" borderId="20" xfId="0" applyNumberFormat="1" applyFont="1" applyFill="1" applyBorder="1" applyAlignment="1" applyProtection="1">
      <alignment/>
      <protection hidden="1"/>
    </xf>
    <xf numFmtId="3" fontId="6" fillId="15" borderId="25" xfId="0" applyNumberFormat="1" applyFont="1" applyFill="1" applyBorder="1" applyAlignment="1" applyProtection="1">
      <alignment/>
      <protection hidden="1"/>
    </xf>
    <xf numFmtId="3" fontId="6" fillId="0" borderId="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6" fillId="0" borderId="0" xfId="48" applyNumberFormat="1" applyFont="1" applyFill="1" applyBorder="1" applyProtection="1">
      <alignment/>
      <protection hidden="1"/>
    </xf>
    <xf numFmtId="3" fontId="6" fillId="0" borderId="35" xfId="0" applyNumberFormat="1" applyFont="1" applyBorder="1" applyAlignment="1" applyProtection="1">
      <alignment/>
      <protection locked="0"/>
    </xf>
    <xf numFmtId="3" fontId="5" fillId="8" borderId="59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29" xfId="0" applyNumberFormat="1" applyFont="1" applyFill="1" applyBorder="1" applyAlignment="1">
      <alignment horizontal="center" vertical="center" wrapText="1"/>
    </xf>
    <xf numFmtId="3" fontId="5" fillId="8" borderId="23" xfId="0" applyNumberFormat="1" applyFont="1" applyFill="1" applyBorder="1" applyAlignment="1" applyProtection="1">
      <alignment horizontal="center" vertical="center" wrapText="1"/>
      <protection hidden="1"/>
    </xf>
    <xf numFmtId="3" fontId="5" fillId="8" borderId="29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48" xfId="0" applyNumberFormat="1" applyFont="1" applyFill="1" applyBorder="1" applyAlignment="1" applyProtection="1">
      <alignment horizontal="center" vertical="center" wrapText="1"/>
      <protection hidden="1"/>
    </xf>
    <xf numFmtId="3" fontId="5" fillId="8" borderId="24" xfId="0" applyNumberFormat="1" applyFont="1" applyFill="1" applyBorder="1" applyAlignment="1" applyProtection="1">
      <alignment horizontal="center" vertical="center" wrapText="1"/>
      <protection hidden="1"/>
    </xf>
    <xf numFmtId="3" fontId="5" fillId="8" borderId="24" xfId="0" applyNumberFormat="1" applyFont="1" applyFill="1" applyBorder="1" applyAlignment="1" applyProtection="1">
      <alignment/>
      <protection hidden="1"/>
    </xf>
    <xf numFmtId="3" fontId="5" fillId="8" borderId="58" xfId="0" applyNumberFormat="1" applyFont="1" applyFill="1" applyBorder="1" applyAlignment="1" applyProtection="1">
      <alignment/>
      <protection hidden="1"/>
    </xf>
    <xf numFmtId="3" fontId="5" fillId="8" borderId="59" xfId="0" applyNumberFormat="1" applyFont="1" applyFill="1" applyBorder="1" applyAlignment="1" applyProtection="1">
      <alignment/>
      <protection hidden="1"/>
    </xf>
    <xf numFmtId="3" fontId="6" fillId="8" borderId="22" xfId="0" applyNumberFormat="1" applyFont="1" applyFill="1" applyBorder="1" applyAlignment="1" applyProtection="1">
      <alignment horizontal="center" vertical="center" wrapText="1"/>
      <protection hidden="1"/>
    </xf>
    <xf numFmtId="3" fontId="5" fillId="8" borderId="22" xfId="0" applyNumberFormat="1" applyFont="1" applyFill="1" applyBorder="1" applyAlignment="1" applyProtection="1">
      <alignment horizontal="center" vertical="center" wrapText="1"/>
      <protection hidden="1"/>
    </xf>
    <xf numFmtId="3" fontId="5" fillId="8" borderId="28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23" xfId="0" applyNumberFormat="1" applyFont="1" applyFill="1" applyBorder="1" applyAlignment="1">
      <alignment horizontal="center" vertical="center" wrapText="1"/>
    </xf>
    <xf numFmtId="3" fontId="5" fillId="8" borderId="48" xfId="0" applyNumberFormat="1" applyFont="1" applyFill="1" applyBorder="1" applyAlignment="1" applyProtection="1">
      <alignment/>
      <protection hidden="1"/>
    </xf>
    <xf numFmtId="3" fontId="5" fillId="8" borderId="40" xfId="0" applyNumberFormat="1" applyFont="1" applyFill="1" applyBorder="1" applyAlignment="1" applyProtection="1">
      <alignment/>
      <protection hidden="1"/>
    </xf>
    <xf numFmtId="3" fontId="10" fillId="7" borderId="15" xfId="0" applyNumberFormat="1" applyFont="1" applyFill="1" applyBorder="1" applyAlignment="1" applyProtection="1">
      <alignment/>
      <protection locked="0"/>
    </xf>
    <xf numFmtId="3" fontId="10" fillId="7" borderId="17" xfId="0" applyNumberFormat="1" applyFont="1" applyFill="1" applyBorder="1" applyAlignment="1" applyProtection="1">
      <alignment/>
      <protection locked="0"/>
    </xf>
    <xf numFmtId="3" fontId="9" fillId="7" borderId="60" xfId="0" applyNumberFormat="1" applyFont="1" applyFill="1" applyBorder="1" applyAlignment="1" applyProtection="1">
      <alignment/>
      <protection locked="0"/>
    </xf>
    <xf numFmtId="3" fontId="9" fillId="7" borderId="61" xfId="0" applyNumberFormat="1" applyFont="1" applyFill="1" applyBorder="1" applyAlignment="1" applyProtection="1">
      <alignment/>
      <protection locked="0"/>
    </xf>
    <xf numFmtId="3" fontId="6" fillId="8" borderId="23" xfId="0" applyNumberFormat="1" applyFont="1" applyFill="1" applyBorder="1" applyAlignment="1" applyProtection="1">
      <alignment horizontal="center" vertical="center" wrapText="1"/>
      <protection hidden="1"/>
    </xf>
    <xf numFmtId="3" fontId="5" fillId="8" borderId="23" xfId="0" applyNumberFormat="1" applyFont="1" applyFill="1" applyBorder="1" applyAlignment="1">
      <alignment horizontal="center" vertical="center" wrapText="1"/>
    </xf>
    <xf numFmtId="3" fontId="5" fillId="8" borderId="29" xfId="0" applyNumberFormat="1" applyFont="1" applyFill="1" applyBorder="1" applyAlignment="1">
      <alignment horizontal="center" vertical="center" wrapText="1"/>
    </xf>
    <xf numFmtId="3" fontId="11" fillId="8" borderId="23" xfId="0" applyNumberFormat="1" applyFont="1" applyFill="1" applyBorder="1" applyAlignment="1" applyProtection="1">
      <alignment horizontal="center" vertical="center" wrapText="1"/>
      <protection hidden="1"/>
    </xf>
    <xf numFmtId="3" fontId="11" fillId="8" borderId="29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29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12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13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49" xfId="0" applyNumberFormat="1" applyFont="1" applyFill="1" applyBorder="1" applyAlignment="1" applyProtection="1">
      <alignment horizontal="center" vertical="center" wrapText="1"/>
      <protection hidden="1"/>
    </xf>
    <xf numFmtId="3" fontId="8" fillId="15" borderId="15" xfId="0" applyNumberFormat="1" applyFont="1" applyFill="1" applyBorder="1" applyAlignment="1" applyProtection="1">
      <alignment/>
      <protection locked="0"/>
    </xf>
    <xf numFmtId="3" fontId="8" fillId="15" borderId="17" xfId="0" applyNumberFormat="1" applyFont="1" applyFill="1" applyBorder="1" applyAlignment="1" applyProtection="1">
      <alignment/>
      <protection locked="0"/>
    </xf>
    <xf numFmtId="3" fontId="6" fillId="8" borderId="13" xfId="0" applyNumberFormat="1" applyFont="1" applyFill="1" applyBorder="1" applyAlignment="1" applyProtection="1">
      <alignment horizontal="center" wrapText="1"/>
      <protection locked="0"/>
    </xf>
    <xf numFmtId="3" fontId="5" fillId="8" borderId="13" xfId="0" applyNumberFormat="1" applyFont="1" applyFill="1" applyBorder="1" applyAlignment="1">
      <alignment horizontal="center" wrapText="1"/>
    </xf>
    <xf numFmtId="3" fontId="6" fillId="8" borderId="23" xfId="0" applyNumberFormat="1" applyFont="1" applyFill="1" applyBorder="1" applyAlignment="1" applyProtection="1">
      <alignment horizontal="center" wrapText="1"/>
      <protection locked="0"/>
    </xf>
    <xf numFmtId="3" fontId="6" fillId="8" borderId="29" xfId="0" applyNumberFormat="1" applyFont="1" applyFill="1" applyBorder="1" applyAlignment="1" applyProtection="1">
      <alignment horizontal="center" wrapText="1"/>
      <protection locked="0"/>
    </xf>
    <xf numFmtId="3" fontId="9" fillId="7" borderId="15" xfId="0" applyNumberFormat="1" applyFont="1" applyFill="1" applyBorder="1" applyAlignment="1" applyProtection="1">
      <alignment/>
      <protection hidden="1"/>
    </xf>
    <xf numFmtId="3" fontId="9" fillId="7" borderId="17" xfId="0" applyNumberFormat="1" applyFont="1" applyFill="1" applyBorder="1" applyAlignment="1" applyProtection="1">
      <alignment/>
      <protection hidden="1"/>
    </xf>
    <xf numFmtId="3" fontId="9" fillId="7" borderId="26" xfId="0" applyNumberFormat="1" applyFont="1" applyFill="1" applyBorder="1" applyAlignment="1" applyProtection="1">
      <alignment/>
      <protection hidden="1"/>
    </xf>
    <xf numFmtId="3" fontId="9" fillId="7" borderId="27" xfId="0" applyNumberFormat="1" applyFont="1" applyFill="1" applyBorder="1" applyAlignment="1" applyProtection="1">
      <alignment/>
      <protection hidden="1"/>
    </xf>
    <xf numFmtId="3" fontId="6" fillId="0" borderId="45" xfId="0" applyNumberFormat="1" applyFont="1" applyFill="1" applyBorder="1" applyAlignment="1" applyProtection="1">
      <alignment/>
      <protection hidden="1"/>
    </xf>
    <xf numFmtId="3" fontId="6" fillId="0" borderId="46" xfId="0" applyNumberFormat="1" applyFont="1" applyFill="1" applyBorder="1" applyAlignment="1" applyProtection="1">
      <alignment/>
      <protection hidden="1"/>
    </xf>
    <xf numFmtId="3" fontId="6" fillId="0" borderId="47" xfId="0" applyNumberFormat="1" applyFont="1" applyFill="1" applyBorder="1" applyAlignment="1" applyProtection="1">
      <alignment/>
      <protection hidden="1"/>
    </xf>
    <xf numFmtId="3" fontId="9" fillId="15" borderId="15" xfId="0" applyNumberFormat="1" applyFont="1" applyFill="1" applyBorder="1" applyAlignment="1" applyProtection="1">
      <alignment/>
      <protection hidden="1"/>
    </xf>
    <xf numFmtId="3" fontId="9" fillId="15" borderId="16" xfId="0" applyNumberFormat="1" applyFont="1" applyFill="1" applyBorder="1" applyAlignment="1" applyProtection="1">
      <alignment/>
      <protection hidden="1"/>
    </xf>
    <xf numFmtId="3" fontId="9" fillId="15" borderId="17" xfId="0" applyNumberFormat="1" applyFont="1" applyFill="1" applyBorder="1" applyAlignment="1" applyProtection="1">
      <alignment/>
      <protection hidden="1"/>
    </xf>
    <xf numFmtId="3" fontId="6" fillId="8" borderId="54" xfId="0" applyNumberFormat="1" applyFont="1" applyFill="1" applyBorder="1" applyAlignment="1">
      <alignment horizontal="center" vertical="center" wrapText="1"/>
    </xf>
    <xf numFmtId="3" fontId="7" fillId="8" borderId="13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13" xfId="0" applyNumberFormat="1" applyFont="1" applyFill="1" applyBorder="1" applyAlignment="1" applyProtection="1">
      <alignment/>
      <protection hidden="1"/>
    </xf>
    <xf numFmtId="3" fontId="6" fillId="8" borderId="40" xfId="0" applyNumberFormat="1" applyFont="1" applyFill="1" applyBorder="1" applyAlignment="1" applyProtection="1">
      <alignment/>
      <protection hidden="1"/>
    </xf>
    <xf numFmtId="3" fontId="6" fillId="8" borderId="23" xfId="0" applyNumberFormat="1" applyFont="1" applyFill="1" applyBorder="1" applyAlignment="1" applyProtection="1">
      <alignment/>
      <protection hidden="1"/>
    </xf>
    <xf numFmtId="3" fontId="6" fillId="8" borderId="62" xfId="0" applyNumberFormat="1" applyFont="1" applyFill="1" applyBorder="1" applyAlignment="1" applyProtection="1">
      <alignment/>
      <protection hidden="1"/>
    </xf>
    <xf numFmtId="3" fontId="6" fillId="8" borderId="54" xfId="0" applyNumberFormat="1" applyFont="1" applyFill="1" applyBorder="1" applyAlignment="1" applyProtection="1">
      <alignment/>
      <protection hidden="1"/>
    </xf>
    <xf numFmtId="3" fontId="6" fillId="8" borderId="25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63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54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36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10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42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30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28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21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64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19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24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65" xfId="0" applyNumberFormat="1" applyFont="1" applyFill="1" applyBorder="1" applyAlignment="1" applyProtection="1">
      <alignment horizontal="center" vertical="center" wrapText="1"/>
      <protection hidden="1"/>
    </xf>
    <xf numFmtId="3" fontId="9" fillId="7" borderId="60" xfId="0" applyNumberFormat="1" applyFont="1" applyFill="1" applyBorder="1" applyAlignment="1" applyProtection="1">
      <alignment/>
      <protection hidden="1"/>
    </xf>
    <xf numFmtId="3" fontId="9" fillId="7" borderId="61" xfId="0" applyNumberFormat="1" applyFont="1" applyFill="1" applyBorder="1" applyAlignment="1" applyProtection="1">
      <alignment/>
      <protection hidden="1"/>
    </xf>
    <xf numFmtId="3" fontId="6" fillId="8" borderId="35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45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66" xfId="0" applyNumberFormat="1" applyFont="1" applyFill="1" applyBorder="1" applyAlignment="1" applyProtection="1">
      <alignment/>
      <protection hidden="1"/>
    </xf>
    <xf numFmtId="3" fontId="6" fillId="8" borderId="67" xfId="0" applyNumberFormat="1" applyFont="1" applyFill="1" applyBorder="1" applyAlignment="1" applyProtection="1">
      <alignment/>
      <protection hidden="1"/>
    </xf>
    <xf numFmtId="3" fontId="6" fillId="8" borderId="57" xfId="0" applyNumberFormat="1" applyFont="1" applyFill="1" applyBorder="1" applyAlignment="1" applyProtection="1">
      <alignment/>
      <protection hidden="1"/>
    </xf>
    <xf numFmtId="3" fontId="6" fillId="8" borderId="66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57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47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68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14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69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36" xfId="0" applyNumberFormat="1" applyFont="1" applyFill="1" applyBorder="1" applyAlignment="1">
      <alignment horizontal="center" vertical="center" wrapText="1"/>
    </xf>
    <xf numFmtId="3" fontId="6" fillId="0" borderId="67" xfId="0" applyNumberFormat="1" applyFont="1" applyFill="1" applyBorder="1" applyAlignment="1" applyProtection="1">
      <alignment/>
      <protection hidden="1"/>
    </xf>
    <xf numFmtId="3" fontId="6" fillId="0" borderId="0" xfId="0" applyNumberFormat="1" applyFont="1" applyFill="1" applyBorder="1" applyAlignment="1" applyProtection="1">
      <alignment/>
      <protection hidden="1"/>
    </xf>
    <xf numFmtId="3" fontId="6" fillId="0" borderId="68" xfId="0" applyNumberFormat="1" applyFont="1" applyFill="1" applyBorder="1" applyAlignment="1" applyProtection="1">
      <alignment/>
      <protection hidden="1"/>
    </xf>
    <xf numFmtId="0" fontId="9" fillId="15" borderId="15" xfId="0" applyFont="1" applyFill="1" applyBorder="1" applyAlignment="1" applyProtection="1">
      <alignment/>
      <protection hidden="1"/>
    </xf>
    <xf numFmtId="0" fontId="9" fillId="15" borderId="16" xfId="0" applyFont="1" applyFill="1" applyBorder="1" applyAlignment="1" applyProtection="1">
      <alignment/>
      <protection hidden="1"/>
    </xf>
    <xf numFmtId="0" fontId="9" fillId="15" borderId="17" xfId="0" applyFont="1" applyFill="1" applyBorder="1" applyAlignment="1" applyProtection="1">
      <alignment/>
      <protection hidden="1"/>
    </xf>
    <xf numFmtId="0" fontId="6" fillId="8" borderId="70" xfId="0" applyFont="1" applyFill="1" applyBorder="1" applyAlignment="1" applyProtection="1">
      <alignment horizontal="center" vertical="center" wrapText="1"/>
      <protection hidden="1"/>
    </xf>
    <xf numFmtId="0" fontId="6" fillId="8" borderId="14" xfId="0" applyFont="1" applyFill="1" applyBorder="1" applyAlignment="1" applyProtection="1">
      <alignment horizontal="center" vertical="center" wrapText="1"/>
      <protection hidden="1"/>
    </xf>
    <xf numFmtId="0" fontId="6" fillId="8" borderId="71" xfId="0" applyFont="1" applyFill="1" applyBorder="1" applyAlignment="1" applyProtection="1">
      <alignment horizontal="center" vertical="center" wrapText="1"/>
      <protection hidden="1"/>
    </xf>
    <xf numFmtId="0" fontId="6" fillId="8" borderId="11" xfId="0" applyFont="1" applyFill="1" applyBorder="1" applyAlignment="1" applyProtection="1">
      <alignment horizontal="center" vertical="center" wrapText="1"/>
      <protection hidden="1"/>
    </xf>
    <xf numFmtId="0" fontId="6" fillId="8" borderId="45" xfId="0" applyFont="1" applyFill="1" applyBorder="1" applyAlignment="1" applyProtection="1">
      <alignment horizontal="center" vertical="center" wrapText="1"/>
      <protection hidden="1"/>
    </xf>
    <xf numFmtId="0" fontId="6" fillId="8" borderId="66" xfId="0" applyFont="1" applyFill="1" applyBorder="1" applyAlignment="1" applyProtection="1">
      <alignment/>
      <protection hidden="1"/>
    </xf>
    <xf numFmtId="0" fontId="6" fillId="8" borderId="67" xfId="0" applyFont="1" applyFill="1" applyBorder="1" applyAlignment="1" applyProtection="1">
      <alignment/>
      <protection hidden="1"/>
    </xf>
    <xf numFmtId="0" fontId="6" fillId="8" borderId="57" xfId="0" applyFont="1" applyFill="1" applyBorder="1" applyAlignment="1" applyProtection="1">
      <alignment/>
      <protection hidden="1"/>
    </xf>
    <xf numFmtId="0" fontId="7" fillId="8" borderId="70" xfId="0" applyFont="1" applyFill="1" applyBorder="1" applyAlignment="1" applyProtection="1">
      <alignment horizontal="center" vertical="center" wrapText="1"/>
      <protection hidden="1"/>
    </xf>
    <xf numFmtId="0" fontId="6" fillId="8" borderId="69" xfId="0" applyFont="1" applyFill="1" applyBorder="1" applyAlignment="1" applyProtection="1">
      <alignment horizontal="center" vertical="center" wrapText="1"/>
      <protection hidden="1"/>
    </xf>
    <xf numFmtId="0" fontId="6" fillId="8" borderId="36" xfId="0" applyFont="1" applyFill="1" applyBorder="1" applyAlignment="1" applyProtection="1">
      <alignment horizontal="center" vertical="center" wrapText="1"/>
      <protection hidden="1"/>
    </xf>
    <xf numFmtId="0" fontId="6" fillId="8" borderId="10" xfId="0" applyFont="1" applyFill="1" applyBorder="1" applyAlignment="1" applyProtection="1">
      <alignment horizontal="center" vertical="center" wrapText="1"/>
      <protection hidden="1"/>
    </xf>
    <xf numFmtId="0" fontId="9" fillId="7" borderId="26" xfId="0" applyFont="1" applyFill="1" applyBorder="1" applyAlignment="1" applyProtection="1">
      <alignment/>
      <protection hidden="1"/>
    </xf>
    <xf numFmtId="0" fontId="9" fillId="7" borderId="27" xfId="0" applyFont="1" applyFill="1" applyBorder="1" applyAlignment="1" applyProtection="1">
      <alignment/>
      <protection hidden="1"/>
    </xf>
    <xf numFmtId="0" fontId="9" fillId="7" borderId="15" xfId="0" applyFont="1" applyFill="1" applyBorder="1" applyAlignment="1" applyProtection="1">
      <alignment/>
      <protection hidden="1"/>
    </xf>
    <xf numFmtId="0" fontId="9" fillId="7" borderId="17" xfId="0" applyFont="1" applyFill="1" applyBorder="1" applyAlignment="1" applyProtection="1">
      <alignment/>
      <protection hidden="1"/>
    </xf>
    <xf numFmtId="0" fontId="6" fillId="0" borderId="67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68" xfId="0" applyFont="1" applyFill="1" applyBorder="1" applyAlignment="1" applyProtection="1">
      <alignment/>
      <protection hidden="1"/>
    </xf>
    <xf numFmtId="0" fontId="6" fillId="8" borderId="29" xfId="0" applyFont="1" applyFill="1" applyBorder="1" applyAlignment="1">
      <alignment horizontal="center" vertical="center" wrapText="1"/>
    </xf>
    <xf numFmtId="0" fontId="6" fillId="8" borderId="36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 applyProtection="1">
      <alignment horizontal="center" vertical="center" wrapText="1"/>
      <protection hidden="1"/>
    </xf>
    <xf numFmtId="0" fontId="6" fillId="8" borderId="35" xfId="0" applyFont="1" applyFill="1" applyBorder="1" applyAlignment="1" applyProtection="1">
      <alignment horizontal="center" vertical="center" wrapText="1"/>
      <protection hidden="1"/>
    </xf>
    <xf numFmtId="0" fontId="6" fillId="8" borderId="12" xfId="0" applyFont="1" applyFill="1" applyBorder="1" applyAlignment="1" applyProtection="1">
      <alignment horizontal="center" vertical="center" wrapText="1"/>
      <protection hidden="1"/>
    </xf>
    <xf numFmtId="0" fontId="7" fillId="8" borderId="42" xfId="0" applyFont="1" applyFill="1" applyBorder="1" applyAlignment="1" applyProtection="1">
      <alignment horizontal="center" vertical="center" wrapText="1"/>
      <protection hidden="1"/>
    </xf>
    <xf numFmtId="0" fontId="6" fillId="8" borderId="72" xfId="0" applyFont="1" applyFill="1" applyBorder="1" applyAlignment="1" applyProtection="1">
      <alignment horizontal="center" vertical="center" wrapText="1"/>
      <protection hidden="1"/>
    </xf>
    <xf numFmtId="3" fontId="6" fillId="8" borderId="14" xfId="0" applyNumberFormat="1" applyFont="1" applyFill="1" applyBorder="1" applyAlignment="1">
      <alignment horizontal="center" vertical="center" wrapText="1"/>
    </xf>
    <xf numFmtId="3" fontId="6" fillId="8" borderId="73" xfId="0" applyNumberFormat="1" applyFont="1" applyFill="1" applyBorder="1" applyAlignment="1">
      <alignment horizontal="center" vertical="center" wrapText="1"/>
    </xf>
    <xf numFmtId="0" fontId="7" fillId="8" borderId="69" xfId="0" applyFont="1" applyFill="1" applyBorder="1" applyAlignment="1" applyProtection="1">
      <alignment horizontal="center" vertical="center" wrapText="1"/>
      <protection hidden="1"/>
    </xf>
    <xf numFmtId="0" fontId="6" fillId="8" borderId="10" xfId="0" applyFont="1" applyFill="1" applyBorder="1" applyAlignment="1">
      <alignment horizontal="center" vertical="center" wrapText="1"/>
    </xf>
    <xf numFmtId="0" fontId="7" fillId="8" borderId="25" xfId="0" applyFont="1" applyFill="1" applyBorder="1" applyAlignment="1" applyProtection="1">
      <alignment horizontal="center" vertical="center" wrapText="1"/>
      <protection hidden="1"/>
    </xf>
    <xf numFmtId="0" fontId="7" fillId="8" borderId="63" xfId="0" applyFont="1" applyFill="1" applyBorder="1" applyAlignment="1" applyProtection="1">
      <alignment horizontal="center" vertical="center" wrapText="1"/>
      <protection hidden="1"/>
    </xf>
    <xf numFmtId="0" fontId="7" fillId="8" borderId="22" xfId="0" applyFont="1" applyFill="1" applyBorder="1" applyAlignment="1" applyProtection="1">
      <alignment horizontal="center" vertical="center" wrapText="1"/>
      <protection hidden="1"/>
    </xf>
    <xf numFmtId="3" fontId="6" fillId="8" borderId="74" xfId="0" applyNumberFormat="1" applyFont="1" applyFill="1" applyBorder="1" applyAlignment="1" applyProtection="1">
      <alignment horizontal="center" vertical="center" wrapText="1"/>
      <protection locked="0"/>
    </xf>
    <xf numFmtId="3" fontId="6" fillId="8" borderId="37" xfId="0" applyNumberFormat="1" applyFont="1" applyFill="1" applyBorder="1" applyAlignment="1" applyProtection="1">
      <alignment horizontal="center" vertical="center" wrapText="1"/>
      <protection locked="0"/>
    </xf>
    <xf numFmtId="3" fontId="6" fillId="8" borderId="75" xfId="0" applyNumberFormat="1" applyFont="1" applyFill="1" applyBorder="1" applyAlignment="1" applyProtection="1">
      <alignment horizontal="center" vertical="center" wrapText="1"/>
      <protection locked="0"/>
    </xf>
    <xf numFmtId="3" fontId="6" fillId="8" borderId="10" xfId="0" applyNumberFormat="1" applyFont="1" applyFill="1" applyBorder="1" applyAlignment="1">
      <alignment horizontal="center" vertical="center" wrapText="1"/>
    </xf>
    <xf numFmtId="3" fontId="6" fillId="8" borderId="72" xfId="0" applyNumberFormat="1" applyFont="1" applyFill="1" applyBorder="1" applyAlignment="1">
      <alignment horizontal="center" vertical="center" wrapText="1"/>
    </xf>
    <xf numFmtId="3" fontId="6" fillId="8" borderId="12" xfId="0" applyNumberFormat="1" applyFont="1" applyFill="1" applyBorder="1" applyAlignment="1">
      <alignment horizontal="center" vertical="center" wrapText="1"/>
    </xf>
    <xf numFmtId="3" fontId="6" fillId="8" borderId="21" xfId="0" applyNumberFormat="1" applyFont="1" applyFill="1" applyBorder="1" applyAlignment="1">
      <alignment horizontal="center" vertical="center" wrapText="1"/>
    </xf>
    <xf numFmtId="3" fontId="6" fillId="8" borderId="19" xfId="0" applyNumberFormat="1" applyFont="1" applyFill="1" applyBorder="1" applyAlignment="1">
      <alignment horizontal="center" vertical="center" wrapText="1"/>
    </xf>
    <xf numFmtId="0" fontId="6" fillId="8" borderId="69" xfId="0" applyNumberFormat="1" applyFont="1" applyFill="1" applyBorder="1" applyAlignment="1" applyProtection="1">
      <alignment horizontal="center" vertical="center" wrapText="1"/>
      <protection hidden="1"/>
    </xf>
    <xf numFmtId="0" fontId="6" fillId="8" borderId="36" xfId="0" applyNumberFormat="1" applyFont="1" applyFill="1" applyBorder="1" applyAlignment="1" applyProtection="1">
      <alignment horizontal="center" vertical="center" wrapText="1"/>
      <protection hidden="1"/>
    </xf>
    <xf numFmtId="0" fontId="6" fillId="8" borderId="10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76" xfId="0" applyNumberFormat="1" applyFont="1" applyFill="1" applyBorder="1" applyAlignment="1" applyProtection="1">
      <alignment/>
      <protection hidden="1"/>
    </xf>
    <xf numFmtId="3" fontId="6" fillId="8" borderId="77" xfId="0" applyNumberFormat="1" applyFont="1" applyFill="1" applyBorder="1" applyAlignment="1" applyProtection="1">
      <alignment/>
      <protection hidden="1"/>
    </xf>
    <xf numFmtId="0" fontId="6" fillId="8" borderId="73" xfId="0" applyFont="1" applyFill="1" applyBorder="1" applyAlignment="1" applyProtection="1">
      <alignment horizontal="center" vertical="center" wrapText="1"/>
      <protection hidden="1"/>
    </xf>
    <xf numFmtId="0" fontId="6" fillId="8" borderId="78" xfId="0" applyFont="1" applyFill="1" applyBorder="1" applyAlignment="1" applyProtection="1">
      <alignment horizontal="center" vertical="center" wrapText="1"/>
      <protection hidden="1"/>
    </xf>
    <xf numFmtId="3" fontId="6" fillId="8" borderId="72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25" xfId="0" applyNumberFormat="1" applyFont="1" applyFill="1" applyBorder="1" applyAlignment="1" applyProtection="1">
      <alignment horizontal="center" wrapText="1"/>
      <protection locked="0"/>
    </xf>
    <xf numFmtId="3" fontId="6" fillId="8" borderId="63" xfId="0" applyNumberFormat="1" applyFont="1" applyFill="1" applyBorder="1" applyAlignment="1" applyProtection="1">
      <alignment horizontal="center" wrapText="1"/>
      <protection locked="0"/>
    </xf>
    <xf numFmtId="3" fontId="6" fillId="8" borderId="42" xfId="0" applyNumberFormat="1" applyFont="1" applyFill="1" applyBorder="1" applyAlignment="1">
      <alignment horizontal="center" vertical="center" wrapText="1"/>
    </xf>
    <xf numFmtId="3" fontId="6" fillId="8" borderId="28" xfId="0" applyNumberFormat="1" applyFont="1" applyFill="1" applyBorder="1" applyAlignment="1">
      <alignment horizontal="center" vertical="center" wrapText="1"/>
    </xf>
    <xf numFmtId="3" fontId="6" fillId="8" borderId="22" xfId="0" applyNumberFormat="1" applyFont="1" applyFill="1" applyBorder="1" applyAlignment="1">
      <alignment horizontal="center" vertical="center" wrapText="1"/>
    </xf>
    <xf numFmtId="3" fontId="6" fillId="8" borderId="63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 % - zvýraznenie1" xfId="16"/>
    <cellStyle name="20 % - zvýraznenie2" xfId="17"/>
    <cellStyle name="20 % - zvýraznenie3" xfId="18"/>
    <cellStyle name="20 % - zvýraznenie4" xfId="19"/>
    <cellStyle name="20 % - zvýraznenie5" xfId="20"/>
    <cellStyle name="20 % - zvýraznenie6" xfId="21"/>
    <cellStyle name="40 % - zvýraznenie1" xfId="22"/>
    <cellStyle name="40 % - zvýraznenie2" xfId="23"/>
    <cellStyle name="40 % - zvýraznenie3" xfId="24"/>
    <cellStyle name="40 % - zvýraznenie4" xfId="25"/>
    <cellStyle name="40 % - zvýraznenie5" xfId="26"/>
    <cellStyle name="40 % - zvýraznenie6" xfId="27"/>
    <cellStyle name="60 % - zvýraznenie1" xfId="28"/>
    <cellStyle name="60 % - zvýraznenie2" xfId="29"/>
    <cellStyle name="60 % - zvýraznenie3" xfId="30"/>
    <cellStyle name="60 % - zvýraznenie4" xfId="31"/>
    <cellStyle name="60 % - zvýraznenie5" xfId="32"/>
    <cellStyle name="60 % - zvýraznenie6" xfId="33"/>
    <cellStyle name="Currency [0]_DOP!H1a" xfId="34"/>
    <cellStyle name="Currency_DOP!H1a" xfId="35"/>
    <cellStyle name="Comma" xfId="36"/>
    <cellStyle name="Comma [0]" xfId="37"/>
    <cellStyle name="Dobrá" xfId="38"/>
    <cellStyle name="Hyperlink" xfId="39"/>
    <cellStyle name="Kontrolná bunka" xfId="40"/>
    <cellStyle name="Currency" xfId="41"/>
    <cellStyle name="Nadpis 1" xfId="42"/>
    <cellStyle name="Nadpis 2" xfId="43"/>
    <cellStyle name="Nadpis 3" xfId="44"/>
    <cellStyle name="Nadpis 4" xfId="45"/>
    <cellStyle name="Neutrálna" xfId="46"/>
    <cellStyle name="Normal_DOP!H1a" xfId="47"/>
    <cellStyle name="normálne_knižničný fond" xfId="48"/>
    <cellStyle name="normálne_používatelia" xfId="49"/>
    <cellStyle name="Poznámka" xfId="50"/>
    <cellStyle name="Prepojená bunka" xfId="51"/>
    <cellStyle name="Percent" xfId="52"/>
    <cellStyle name="Followed Hyperlink" xfId="53"/>
    <cellStyle name="Spolu" xfId="54"/>
    <cellStyle name="Text upozornenia" xfId="55"/>
    <cellStyle name="Titul" xfId="56"/>
    <cellStyle name="Vstup" xfId="57"/>
    <cellStyle name="Výpočet" xfId="58"/>
    <cellStyle name="Výstup" xfId="59"/>
    <cellStyle name="Vysvetľujúci text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2:AD125"/>
  <sheetViews>
    <sheetView zoomScalePageLayoutView="0" workbookViewId="0" topLeftCell="A1">
      <pane xSplit="3" ySplit="6" topLeftCell="W6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W76" sqref="W76"/>
    </sheetView>
  </sheetViews>
  <sheetFormatPr defaultColWidth="10.125" defaultRowHeight="12.75"/>
  <cols>
    <col min="1" max="1" width="4.25390625" style="33" customWidth="1"/>
    <col min="2" max="2" width="5.375" style="33" customWidth="1"/>
    <col min="3" max="3" width="19.75390625" style="33" customWidth="1"/>
    <col min="4" max="16384" width="10.125" style="33" customWidth="1"/>
  </cols>
  <sheetData>
    <row r="1" ht="12.75" thickBot="1"/>
    <row r="2" spans="2:29" ht="12.75" customHeight="1">
      <c r="B2" s="192" t="s">
        <v>0</v>
      </c>
      <c r="C2" s="178"/>
      <c r="D2" s="190" t="s">
        <v>1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 t="s">
        <v>71</v>
      </c>
      <c r="P2" s="191" t="s">
        <v>70</v>
      </c>
      <c r="Q2" s="191" t="s">
        <v>72</v>
      </c>
      <c r="R2" s="195" t="s">
        <v>73</v>
      </c>
      <c r="S2" s="196"/>
      <c r="T2" s="196"/>
      <c r="U2" s="196"/>
      <c r="V2" s="196"/>
      <c r="W2" s="196"/>
      <c r="X2" s="196"/>
      <c r="Y2" s="196"/>
      <c r="Z2" s="191" t="s">
        <v>14</v>
      </c>
      <c r="AA2" s="191" t="s">
        <v>80</v>
      </c>
      <c r="AB2" s="191" t="s">
        <v>81</v>
      </c>
      <c r="AC2" s="169" t="s">
        <v>12</v>
      </c>
    </row>
    <row r="3" spans="2:29" ht="12.75">
      <c r="B3" s="179"/>
      <c r="C3" s="171"/>
      <c r="D3" s="174" t="s">
        <v>4</v>
      </c>
      <c r="E3" s="184" t="s">
        <v>10</v>
      </c>
      <c r="F3" s="185"/>
      <c r="G3" s="185"/>
      <c r="H3" s="185"/>
      <c r="I3" s="185"/>
      <c r="J3" s="185"/>
      <c r="K3" s="187" t="s">
        <v>64</v>
      </c>
      <c r="L3" s="185"/>
      <c r="M3" s="185"/>
      <c r="N3" s="185"/>
      <c r="O3" s="185"/>
      <c r="P3" s="185"/>
      <c r="Q3" s="167"/>
      <c r="R3" s="197" t="s">
        <v>77</v>
      </c>
      <c r="S3" s="184" t="s">
        <v>9</v>
      </c>
      <c r="T3" s="185"/>
      <c r="U3" s="185"/>
      <c r="V3" s="185"/>
      <c r="W3" s="185"/>
      <c r="X3" s="184" t="s">
        <v>10</v>
      </c>
      <c r="Y3" s="185"/>
      <c r="Z3" s="167"/>
      <c r="AA3" s="167"/>
      <c r="AB3" s="167"/>
      <c r="AC3" s="170"/>
    </row>
    <row r="4" spans="2:29" ht="12.75" customHeight="1">
      <c r="B4" s="179"/>
      <c r="C4" s="171"/>
      <c r="D4" s="175"/>
      <c r="E4" s="187" t="s">
        <v>63</v>
      </c>
      <c r="F4" s="187" t="s">
        <v>69</v>
      </c>
      <c r="G4" s="184" t="s">
        <v>123</v>
      </c>
      <c r="H4" s="184" t="s">
        <v>124</v>
      </c>
      <c r="I4" s="184" t="s">
        <v>138</v>
      </c>
      <c r="J4" s="184" t="s">
        <v>8</v>
      </c>
      <c r="K4" s="177" t="s">
        <v>65</v>
      </c>
      <c r="L4" s="177" t="s">
        <v>66</v>
      </c>
      <c r="M4" s="177" t="s">
        <v>67</v>
      </c>
      <c r="N4" s="177" t="s">
        <v>68</v>
      </c>
      <c r="O4" s="185"/>
      <c r="P4" s="185"/>
      <c r="Q4" s="167"/>
      <c r="R4" s="197"/>
      <c r="S4" s="184" t="s">
        <v>11</v>
      </c>
      <c r="T4" s="187" t="s">
        <v>74</v>
      </c>
      <c r="U4" s="187" t="s">
        <v>75</v>
      </c>
      <c r="V4" s="184" t="s">
        <v>82</v>
      </c>
      <c r="W4" s="184" t="s">
        <v>76</v>
      </c>
      <c r="X4" s="184" t="s">
        <v>78</v>
      </c>
      <c r="Y4" s="184" t="s">
        <v>79</v>
      </c>
      <c r="Z4" s="167"/>
      <c r="AA4" s="167"/>
      <c r="AB4" s="167"/>
      <c r="AC4" s="170"/>
    </row>
    <row r="5" spans="2:29" ht="12.75" customHeight="1">
      <c r="B5" s="179"/>
      <c r="C5" s="171"/>
      <c r="D5" s="175"/>
      <c r="E5" s="187"/>
      <c r="F5" s="187"/>
      <c r="G5" s="184"/>
      <c r="H5" s="184"/>
      <c r="I5" s="185"/>
      <c r="J5" s="185"/>
      <c r="K5" s="177"/>
      <c r="L5" s="177"/>
      <c r="M5" s="177"/>
      <c r="N5" s="177"/>
      <c r="O5" s="185"/>
      <c r="P5" s="185"/>
      <c r="Q5" s="167"/>
      <c r="R5" s="197"/>
      <c r="S5" s="184"/>
      <c r="T5" s="187"/>
      <c r="U5" s="185"/>
      <c r="V5" s="167"/>
      <c r="W5" s="185"/>
      <c r="X5" s="185"/>
      <c r="Y5" s="185"/>
      <c r="Z5" s="167"/>
      <c r="AA5" s="167"/>
      <c r="AB5" s="167"/>
      <c r="AC5" s="170"/>
    </row>
    <row r="6" spans="2:29" ht="34.5" customHeight="1" thickBot="1">
      <c r="B6" s="172"/>
      <c r="C6" s="173"/>
      <c r="D6" s="176"/>
      <c r="E6" s="188"/>
      <c r="F6" s="188"/>
      <c r="G6" s="189"/>
      <c r="H6" s="189"/>
      <c r="I6" s="186"/>
      <c r="J6" s="186"/>
      <c r="K6" s="166"/>
      <c r="L6" s="166"/>
      <c r="M6" s="166"/>
      <c r="N6" s="166"/>
      <c r="O6" s="186"/>
      <c r="P6" s="186"/>
      <c r="Q6" s="168"/>
      <c r="R6" s="198"/>
      <c r="S6" s="189"/>
      <c r="T6" s="188"/>
      <c r="U6" s="186"/>
      <c r="V6" s="168"/>
      <c r="W6" s="186"/>
      <c r="X6" s="186"/>
      <c r="Y6" s="186"/>
      <c r="Z6" s="168"/>
      <c r="AA6" s="168"/>
      <c r="AB6" s="168"/>
      <c r="AC6" s="165"/>
    </row>
    <row r="7" spans="2:29" ht="13.5" customHeight="1" thickBot="1">
      <c r="B7" s="193" t="s">
        <v>130</v>
      </c>
      <c r="C7" s="194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0"/>
    </row>
    <row r="8" spans="2:29" ht="12.75" thickBot="1">
      <c r="B8" s="36" t="s">
        <v>34</v>
      </c>
      <c r="C8" s="82" t="s">
        <v>134</v>
      </c>
      <c r="D8" s="83">
        <f aca="true" t="shared" si="0" ref="D8:D90">SUM(K8:N8)</f>
        <v>95376</v>
      </c>
      <c r="E8" s="84">
        <v>91270</v>
      </c>
      <c r="F8" s="39">
        <v>4004</v>
      </c>
      <c r="G8" s="39">
        <v>102</v>
      </c>
      <c r="H8" s="39">
        <v>0</v>
      </c>
      <c r="I8" s="39"/>
      <c r="J8" s="39">
        <v>0</v>
      </c>
      <c r="K8" s="39">
        <v>29402</v>
      </c>
      <c r="L8" s="39">
        <v>30537</v>
      </c>
      <c r="M8" s="39">
        <v>6588</v>
      </c>
      <c r="N8" s="39">
        <v>28849</v>
      </c>
      <c r="O8" s="39">
        <v>30</v>
      </c>
      <c r="P8" s="39">
        <v>2</v>
      </c>
      <c r="Q8" s="39">
        <v>55</v>
      </c>
      <c r="R8" s="40">
        <f aca="true" t="shared" si="1" ref="R8:R90">SUM(S8:W8)</f>
        <v>948</v>
      </c>
      <c r="S8" s="39">
        <v>526</v>
      </c>
      <c r="T8" s="39">
        <v>0</v>
      </c>
      <c r="U8" s="39">
        <v>422</v>
      </c>
      <c r="V8" s="39">
        <v>0</v>
      </c>
      <c r="W8" s="39">
        <v>0</v>
      </c>
      <c r="X8" s="39">
        <v>1</v>
      </c>
      <c r="Y8" s="39">
        <v>0</v>
      </c>
      <c r="Z8" s="39">
        <v>501</v>
      </c>
      <c r="AA8" s="39">
        <v>67998</v>
      </c>
      <c r="AB8" s="41">
        <v>95376</v>
      </c>
      <c r="AC8" s="85">
        <f aca="true" t="shared" si="2" ref="AC8:AC57">SUM(D8:Y8)+SUM(Z8:AB8)</f>
        <v>451987</v>
      </c>
    </row>
    <row r="9" spans="2:29" ht="13.5" customHeight="1" thickBot="1">
      <c r="B9" s="86" t="s">
        <v>105</v>
      </c>
      <c r="C9" s="8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7"/>
    </row>
    <row r="10" spans="2:29" ht="12.75" thickBot="1">
      <c r="B10" s="89" t="s">
        <v>34</v>
      </c>
      <c r="C10" s="90" t="s">
        <v>137</v>
      </c>
      <c r="D10" s="83">
        <f t="shared" si="0"/>
        <v>22708</v>
      </c>
      <c r="E10" s="91">
        <v>22178</v>
      </c>
      <c r="F10" s="52">
        <v>530</v>
      </c>
      <c r="G10" s="52">
        <v>0</v>
      </c>
      <c r="H10" s="52">
        <v>0</v>
      </c>
      <c r="I10" s="52"/>
      <c r="J10" s="52">
        <v>0</v>
      </c>
      <c r="K10" s="52">
        <v>5601</v>
      </c>
      <c r="L10" s="52">
        <v>10223</v>
      </c>
      <c r="M10" s="52">
        <v>604</v>
      </c>
      <c r="N10" s="52">
        <v>6280</v>
      </c>
      <c r="O10" s="52">
        <v>7</v>
      </c>
      <c r="P10" s="52">
        <v>0</v>
      </c>
      <c r="Q10" s="52">
        <v>7</v>
      </c>
      <c r="R10" s="47">
        <f t="shared" si="1"/>
        <v>167</v>
      </c>
      <c r="S10" s="52">
        <v>167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103</v>
      </c>
      <c r="AA10" s="52">
        <v>22708</v>
      </c>
      <c r="AB10" s="53">
        <v>0</v>
      </c>
      <c r="AC10" s="92">
        <f t="shared" si="2"/>
        <v>91283</v>
      </c>
    </row>
    <row r="11" spans="2:29" ht="13.5" customHeight="1" thickBot="1">
      <c r="B11" s="86" t="s">
        <v>103</v>
      </c>
      <c r="C11" s="87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7"/>
    </row>
    <row r="12" spans="1:29" ht="12.75">
      <c r="A12" s="35"/>
      <c r="B12" s="93" t="s">
        <v>34</v>
      </c>
      <c r="C12" s="94" t="s">
        <v>183</v>
      </c>
      <c r="D12" s="95">
        <f t="shared" si="0"/>
        <v>1031</v>
      </c>
      <c r="E12" s="91">
        <v>1031</v>
      </c>
      <c r="F12" s="52"/>
      <c r="G12" s="52"/>
      <c r="H12" s="52"/>
      <c r="I12" s="52"/>
      <c r="J12" s="52"/>
      <c r="K12" s="52">
        <v>358</v>
      </c>
      <c r="L12" s="52">
        <v>135</v>
      </c>
      <c r="M12" s="52">
        <v>143</v>
      </c>
      <c r="N12" s="52">
        <v>395</v>
      </c>
      <c r="O12" s="52"/>
      <c r="P12" s="52"/>
      <c r="Q12" s="52"/>
      <c r="R12" s="47">
        <f t="shared" si="1"/>
        <v>0</v>
      </c>
      <c r="S12" s="52"/>
      <c r="T12" s="52"/>
      <c r="U12" s="52"/>
      <c r="V12" s="52"/>
      <c r="W12" s="52"/>
      <c r="X12" s="52"/>
      <c r="Y12" s="52"/>
      <c r="Z12" s="52"/>
      <c r="AA12" s="52">
        <v>1031</v>
      </c>
      <c r="AB12" s="53"/>
      <c r="AC12" s="92">
        <f t="shared" si="2"/>
        <v>4124</v>
      </c>
    </row>
    <row r="13" spans="1:29" ht="12.75">
      <c r="A13" s="35"/>
      <c r="B13" s="96" t="s">
        <v>35</v>
      </c>
      <c r="C13" s="97" t="s">
        <v>139</v>
      </c>
      <c r="D13" s="98">
        <f t="shared" si="0"/>
        <v>5809</v>
      </c>
      <c r="E13" s="91">
        <v>5789</v>
      </c>
      <c r="F13" s="52">
        <v>20</v>
      </c>
      <c r="G13" s="52"/>
      <c r="H13" s="52"/>
      <c r="I13" s="52"/>
      <c r="J13" s="52"/>
      <c r="K13" s="52">
        <v>1728</v>
      </c>
      <c r="L13" s="52">
        <v>2353</v>
      </c>
      <c r="M13" s="52">
        <v>95</v>
      </c>
      <c r="N13" s="52">
        <v>1633</v>
      </c>
      <c r="O13" s="52"/>
      <c r="P13" s="52"/>
      <c r="Q13" s="52"/>
      <c r="R13" s="55">
        <f t="shared" si="1"/>
        <v>0</v>
      </c>
      <c r="S13" s="52"/>
      <c r="T13" s="52"/>
      <c r="U13" s="52"/>
      <c r="V13" s="52"/>
      <c r="W13" s="52"/>
      <c r="X13" s="52"/>
      <c r="Y13" s="52"/>
      <c r="Z13" s="52"/>
      <c r="AA13" s="52">
        <v>5809</v>
      </c>
      <c r="AB13" s="53"/>
      <c r="AC13" s="99">
        <f t="shared" si="2"/>
        <v>23236</v>
      </c>
    </row>
    <row r="14" spans="1:29" ht="12.75">
      <c r="A14" s="35"/>
      <c r="B14" s="96" t="s">
        <v>36</v>
      </c>
      <c r="C14" s="97" t="s">
        <v>140</v>
      </c>
      <c r="D14" s="98">
        <f t="shared" si="0"/>
        <v>1007</v>
      </c>
      <c r="E14" s="91">
        <v>1007</v>
      </c>
      <c r="F14" s="52"/>
      <c r="G14" s="52"/>
      <c r="H14" s="52"/>
      <c r="I14" s="52"/>
      <c r="J14" s="52"/>
      <c r="K14" s="52">
        <v>227</v>
      </c>
      <c r="L14" s="52">
        <v>428</v>
      </c>
      <c r="M14" s="52">
        <v>18</v>
      </c>
      <c r="N14" s="52">
        <v>334</v>
      </c>
      <c r="O14" s="52"/>
      <c r="P14" s="52"/>
      <c r="Q14" s="52"/>
      <c r="R14" s="55">
        <f t="shared" si="1"/>
        <v>0</v>
      </c>
      <c r="S14" s="52"/>
      <c r="T14" s="52"/>
      <c r="U14" s="52"/>
      <c r="V14" s="52"/>
      <c r="W14" s="52"/>
      <c r="X14" s="52"/>
      <c r="Y14" s="52"/>
      <c r="Z14" s="52"/>
      <c r="AA14" s="52">
        <v>1007</v>
      </c>
      <c r="AB14" s="53"/>
      <c r="AC14" s="99">
        <f t="shared" si="2"/>
        <v>4028</v>
      </c>
    </row>
    <row r="15" spans="1:29" ht="12.75">
      <c r="A15" s="35"/>
      <c r="B15" s="96" t="s">
        <v>37</v>
      </c>
      <c r="C15" s="97" t="s">
        <v>141</v>
      </c>
      <c r="D15" s="98">
        <f t="shared" si="0"/>
        <v>330</v>
      </c>
      <c r="E15" s="91">
        <v>330</v>
      </c>
      <c r="F15" s="52"/>
      <c r="G15" s="52"/>
      <c r="H15" s="52"/>
      <c r="I15" s="52"/>
      <c r="J15" s="52"/>
      <c r="K15" s="52">
        <v>35</v>
      </c>
      <c r="L15" s="52">
        <v>187</v>
      </c>
      <c r="M15" s="52">
        <v>13</v>
      </c>
      <c r="N15" s="52">
        <v>95</v>
      </c>
      <c r="O15" s="52"/>
      <c r="P15" s="52"/>
      <c r="Q15" s="52"/>
      <c r="R15" s="55">
        <f t="shared" si="1"/>
        <v>0</v>
      </c>
      <c r="S15" s="52"/>
      <c r="T15" s="52"/>
      <c r="U15" s="52"/>
      <c r="V15" s="52"/>
      <c r="W15" s="52"/>
      <c r="X15" s="52"/>
      <c r="Y15" s="52"/>
      <c r="Z15" s="52"/>
      <c r="AA15" s="52">
        <v>330</v>
      </c>
      <c r="AB15" s="53"/>
      <c r="AC15" s="99">
        <f t="shared" si="2"/>
        <v>1320</v>
      </c>
    </row>
    <row r="16" spans="1:29" ht="12.75">
      <c r="A16" s="35"/>
      <c r="B16" s="96" t="s">
        <v>38</v>
      </c>
      <c r="C16" s="97" t="s">
        <v>158</v>
      </c>
      <c r="D16" s="98">
        <f t="shared" si="0"/>
        <v>1419</v>
      </c>
      <c r="E16" s="91">
        <v>1419</v>
      </c>
      <c r="F16" s="52"/>
      <c r="G16" s="52"/>
      <c r="H16" s="52"/>
      <c r="I16" s="52"/>
      <c r="J16" s="52"/>
      <c r="K16" s="52">
        <v>369</v>
      </c>
      <c r="L16" s="52">
        <v>594</v>
      </c>
      <c r="M16" s="52">
        <v>35</v>
      </c>
      <c r="N16" s="52">
        <v>421</v>
      </c>
      <c r="O16" s="52"/>
      <c r="P16" s="52"/>
      <c r="Q16" s="52"/>
      <c r="R16" s="55">
        <f t="shared" si="1"/>
        <v>0</v>
      </c>
      <c r="S16" s="52"/>
      <c r="T16" s="52"/>
      <c r="U16" s="52"/>
      <c r="V16" s="52"/>
      <c r="W16" s="52"/>
      <c r="X16" s="52"/>
      <c r="Y16" s="52"/>
      <c r="Z16" s="52"/>
      <c r="AA16" s="52">
        <v>1419</v>
      </c>
      <c r="AB16" s="53"/>
      <c r="AC16" s="99">
        <f t="shared" si="2"/>
        <v>5676</v>
      </c>
    </row>
    <row r="17" spans="1:29" ht="12.75">
      <c r="A17" s="35"/>
      <c r="B17" s="96" t="s">
        <v>39</v>
      </c>
      <c r="C17" s="97" t="s">
        <v>157</v>
      </c>
      <c r="D17" s="98">
        <f t="shared" si="0"/>
        <v>494</v>
      </c>
      <c r="E17" s="91">
        <v>494</v>
      </c>
      <c r="F17" s="52"/>
      <c r="G17" s="52"/>
      <c r="H17" s="52"/>
      <c r="I17" s="52"/>
      <c r="J17" s="52"/>
      <c r="K17" s="52">
        <v>82</v>
      </c>
      <c r="L17" s="52">
        <v>214</v>
      </c>
      <c r="M17" s="52">
        <v>43</v>
      </c>
      <c r="N17" s="52">
        <v>155</v>
      </c>
      <c r="O17" s="52"/>
      <c r="P17" s="52"/>
      <c r="Q17" s="52"/>
      <c r="R17" s="55">
        <f t="shared" si="1"/>
        <v>0</v>
      </c>
      <c r="S17" s="52"/>
      <c r="T17" s="52"/>
      <c r="U17" s="52"/>
      <c r="V17" s="52"/>
      <c r="W17" s="52"/>
      <c r="X17" s="52"/>
      <c r="Y17" s="52"/>
      <c r="Z17" s="52"/>
      <c r="AA17" s="52">
        <v>494</v>
      </c>
      <c r="AB17" s="53"/>
      <c r="AC17" s="99">
        <f t="shared" si="2"/>
        <v>1976</v>
      </c>
    </row>
    <row r="18" spans="1:29" ht="12.75">
      <c r="A18" s="35"/>
      <c r="B18" s="96" t="s">
        <v>40</v>
      </c>
      <c r="C18" s="97" t="s">
        <v>156</v>
      </c>
      <c r="D18" s="98">
        <f t="shared" si="0"/>
        <v>245</v>
      </c>
      <c r="E18" s="91">
        <v>245</v>
      </c>
      <c r="F18" s="52"/>
      <c r="G18" s="52"/>
      <c r="H18" s="52"/>
      <c r="I18" s="52"/>
      <c r="J18" s="52"/>
      <c r="K18" s="52">
        <v>15</v>
      </c>
      <c r="L18" s="52">
        <v>164</v>
      </c>
      <c r="M18" s="52">
        <v>8</v>
      </c>
      <c r="N18" s="52">
        <v>58</v>
      </c>
      <c r="O18" s="52"/>
      <c r="P18" s="52"/>
      <c r="Q18" s="52"/>
      <c r="R18" s="55">
        <f t="shared" si="1"/>
        <v>0</v>
      </c>
      <c r="S18" s="52"/>
      <c r="T18" s="52"/>
      <c r="U18" s="52"/>
      <c r="V18" s="52"/>
      <c r="W18" s="52"/>
      <c r="X18" s="52"/>
      <c r="Y18" s="52"/>
      <c r="Z18" s="52"/>
      <c r="AA18" s="52">
        <v>245</v>
      </c>
      <c r="AB18" s="53"/>
      <c r="AC18" s="99">
        <f t="shared" si="2"/>
        <v>980</v>
      </c>
    </row>
    <row r="19" spans="1:29" ht="12.75">
      <c r="A19" s="35"/>
      <c r="B19" s="96" t="s">
        <v>41</v>
      </c>
      <c r="C19" s="97" t="s">
        <v>155</v>
      </c>
      <c r="D19" s="98">
        <f t="shared" si="0"/>
        <v>1024</v>
      </c>
      <c r="E19" s="91">
        <v>1024</v>
      </c>
      <c r="F19" s="52"/>
      <c r="G19" s="52"/>
      <c r="H19" s="52"/>
      <c r="I19" s="52"/>
      <c r="J19" s="52"/>
      <c r="K19" s="52">
        <v>285</v>
      </c>
      <c r="L19" s="52">
        <v>526</v>
      </c>
      <c r="M19" s="52">
        <v>43</v>
      </c>
      <c r="N19" s="52">
        <v>170</v>
      </c>
      <c r="O19" s="52"/>
      <c r="P19" s="52"/>
      <c r="Q19" s="52"/>
      <c r="R19" s="55">
        <f t="shared" si="1"/>
        <v>0</v>
      </c>
      <c r="S19" s="52"/>
      <c r="T19" s="52"/>
      <c r="U19" s="52"/>
      <c r="V19" s="52"/>
      <c r="W19" s="52"/>
      <c r="X19" s="52"/>
      <c r="Y19" s="52"/>
      <c r="Z19" s="52"/>
      <c r="AA19" s="52">
        <v>1024</v>
      </c>
      <c r="AB19" s="53"/>
      <c r="AC19" s="99">
        <f t="shared" si="2"/>
        <v>4096</v>
      </c>
    </row>
    <row r="20" spans="1:29" ht="12.75">
      <c r="A20" s="35"/>
      <c r="B20" s="96" t="s">
        <v>42</v>
      </c>
      <c r="C20" s="97" t="s">
        <v>154</v>
      </c>
      <c r="D20" s="98">
        <f t="shared" si="0"/>
        <v>869</v>
      </c>
      <c r="E20" s="91">
        <v>869</v>
      </c>
      <c r="F20" s="52"/>
      <c r="G20" s="52"/>
      <c r="H20" s="52"/>
      <c r="I20" s="52"/>
      <c r="J20" s="52"/>
      <c r="K20" s="52">
        <v>240</v>
      </c>
      <c r="L20" s="52">
        <v>315</v>
      </c>
      <c r="M20" s="52">
        <v>23</v>
      </c>
      <c r="N20" s="52">
        <v>291</v>
      </c>
      <c r="O20" s="52"/>
      <c r="P20" s="52"/>
      <c r="Q20" s="52"/>
      <c r="R20" s="55">
        <f t="shared" si="1"/>
        <v>0</v>
      </c>
      <c r="S20" s="52"/>
      <c r="T20" s="52"/>
      <c r="U20" s="52"/>
      <c r="V20" s="52"/>
      <c r="W20" s="52"/>
      <c r="X20" s="52"/>
      <c r="Y20" s="52"/>
      <c r="Z20" s="52"/>
      <c r="AA20" s="52">
        <v>869</v>
      </c>
      <c r="AB20" s="53"/>
      <c r="AC20" s="99">
        <f t="shared" si="2"/>
        <v>3476</v>
      </c>
    </row>
    <row r="21" spans="1:29" ht="12.75">
      <c r="A21" s="35"/>
      <c r="B21" s="96" t="s">
        <v>43</v>
      </c>
      <c r="C21" s="97" t="s">
        <v>153</v>
      </c>
      <c r="D21" s="98">
        <f t="shared" si="0"/>
        <v>691</v>
      </c>
      <c r="E21" s="91">
        <v>691</v>
      </c>
      <c r="F21" s="52"/>
      <c r="G21" s="52"/>
      <c r="H21" s="52"/>
      <c r="I21" s="52"/>
      <c r="J21" s="52"/>
      <c r="K21" s="52">
        <v>193</v>
      </c>
      <c r="L21" s="52">
        <v>291</v>
      </c>
      <c r="M21" s="52">
        <v>18</v>
      </c>
      <c r="N21" s="52">
        <v>189</v>
      </c>
      <c r="O21" s="52"/>
      <c r="P21" s="52"/>
      <c r="Q21" s="52"/>
      <c r="R21" s="55">
        <f t="shared" si="1"/>
        <v>0</v>
      </c>
      <c r="S21" s="52"/>
      <c r="T21" s="52"/>
      <c r="U21" s="52"/>
      <c r="V21" s="52"/>
      <c r="W21" s="52"/>
      <c r="X21" s="52"/>
      <c r="Y21" s="52"/>
      <c r="Z21" s="52"/>
      <c r="AA21" s="52">
        <v>691</v>
      </c>
      <c r="AB21" s="53"/>
      <c r="AC21" s="99">
        <f t="shared" si="2"/>
        <v>2764</v>
      </c>
    </row>
    <row r="22" spans="1:29" ht="12.75">
      <c r="A22" s="35"/>
      <c r="B22" s="96" t="s">
        <v>44</v>
      </c>
      <c r="C22" s="97" t="s">
        <v>152</v>
      </c>
      <c r="D22" s="98">
        <f t="shared" si="0"/>
        <v>1194</v>
      </c>
      <c r="E22" s="91">
        <v>1194</v>
      </c>
      <c r="F22" s="52"/>
      <c r="G22" s="52"/>
      <c r="H22" s="52"/>
      <c r="I22" s="52"/>
      <c r="J22" s="52"/>
      <c r="K22" s="52">
        <v>353</v>
      </c>
      <c r="L22" s="52">
        <v>507</v>
      </c>
      <c r="M22" s="52">
        <v>25</v>
      </c>
      <c r="N22" s="52">
        <v>309</v>
      </c>
      <c r="O22" s="52"/>
      <c r="P22" s="52"/>
      <c r="Q22" s="52"/>
      <c r="R22" s="55">
        <f t="shared" si="1"/>
        <v>0</v>
      </c>
      <c r="S22" s="52"/>
      <c r="T22" s="52"/>
      <c r="U22" s="52"/>
      <c r="V22" s="52"/>
      <c r="W22" s="52"/>
      <c r="X22" s="52"/>
      <c r="Y22" s="52"/>
      <c r="Z22" s="52"/>
      <c r="AA22" s="52">
        <v>1194</v>
      </c>
      <c r="AB22" s="53"/>
      <c r="AC22" s="99">
        <f t="shared" si="2"/>
        <v>4776</v>
      </c>
    </row>
    <row r="23" spans="1:29" ht="12.75">
      <c r="A23" s="35"/>
      <c r="B23" s="96" t="s">
        <v>45</v>
      </c>
      <c r="C23" s="97" t="s">
        <v>151</v>
      </c>
      <c r="D23" s="98">
        <f t="shared" si="0"/>
        <v>1031</v>
      </c>
      <c r="E23" s="91">
        <v>1031</v>
      </c>
      <c r="F23" s="52"/>
      <c r="G23" s="52"/>
      <c r="H23" s="52"/>
      <c r="I23" s="52"/>
      <c r="J23" s="52"/>
      <c r="K23" s="52">
        <v>297</v>
      </c>
      <c r="L23" s="52">
        <v>421</v>
      </c>
      <c r="M23" s="52">
        <v>24</v>
      </c>
      <c r="N23" s="52">
        <v>289</v>
      </c>
      <c r="O23" s="52"/>
      <c r="P23" s="52"/>
      <c r="Q23" s="52"/>
      <c r="R23" s="55">
        <f t="shared" si="1"/>
        <v>0</v>
      </c>
      <c r="S23" s="52"/>
      <c r="T23" s="52"/>
      <c r="U23" s="52"/>
      <c r="V23" s="52"/>
      <c r="W23" s="52"/>
      <c r="X23" s="52"/>
      <c r="Y23" s="52"/>
      <c r="Z23" s="52"/>
      <c r="AA23" s="52">
        <v>1031</v>
      </c>
      <c r="AB23" s="53"/>
      <c r="AC23" s="99">
        <f t="shared" si="2"/>
        <v>4124</v>
      </c>
    </row>
    <row r="24" spans="1:29" ht="12.75">
      <c r="A24" s="35"/>
      <c r="B24" s="96" t="s">
        <v>46</v>
      </c>
      <c r="C24" s="97" t="s">
        <v>150</v>
      </c>
      <c r="D24" s="98">
        <f t="shared" si="0"/>
        <v>246</v>
      </c>
      <c r="E24" s="91">
        <v>246</v>
      </c>
      <c r="F24" s="52"/>
      <c r="G24" s="52"/>
      <c r="H24" s="52"/>
      <c r="I24" s="52"/>
      <c r="J24" s="52"/>
      <c r="K24" s="52">
        <v>54</v>
      </c>
      <c r="L24" s="52">
        <v>71</v>
      </c>
      <c r="M24" s="52">
        <v>10</v>
      </c>
      <c r="N24" s="52">
        <v>111</v>
      </c>
      <c r="O24" s="52"/>
      <c r="P24" s="52"/>
      <c r="Q24" s="52"/>
      <c r="R24" s="55">
        <f t="shared" si="1"/>
        <v>0</v>
      </c>
      <c r="S24" s="52"/>
      <c r="T24" s="52"/>
      <c r="U24" s="52"/>
      <c r="V24" s="52"/>
      <c r="W24" s="52"/>
      <c r="X24" s="52"/>
      <c r="Y24" s="52"/>
      <c r="Z24" s="52"/>
      <c r="AA24" s="52">
        <v>246</v>
      </c>
      <c r="AB24" s="53"/>
      <c r="AC24" s="99">
        <f t="shared" si="2"/>
        <v>984</v>
      </c>
    </row>
    <row r="25" spans="1:29" ht="12.75">
      <c r="A25" s="35"/>
      <c r="B25" s="96" t="s">
        <v>47</v>
      </c>
      <c r="C25" s="97" t="s">
        <v>149</v>
      </c>
      <c r="D25" s="98">
        <f t="shared" si="0"/>
        <v>435</v>
      </c>
      <c r="E25" s="91">
        <v>435</v>
      </c>
      <c r="F25" s="52"/>
      <c r="G25" s="52"/>
      <c r="H25" s="52"/>
      <c r="I25" s="52"/>
      <c r="J25" s="52"/>
      <c r="K25" s="52">
        <v>45</v>
      </c>
      <c r="L25" s="52">
        <v>209</v>
      </c>
      <c r="M25" s="52">
        <v>5</v>
      </c>
      <c r="N25" s="52">
        <v>176</v>
      </c>
      <c r="O25" s="52"/>
      <c r="P25" s="52"/>
      <c r="Q25" s="52"/>
      <c r="R25" s="55">
        <f t="shared" si="1"/>
        <v>0</v>
      </c>
      <c r="S25" s="52"/>
      <c r="T25" s="52"/>
      <c r="U25" s="52"/>
      <c r="V25" s="52"/>
      <c r="W25" s="52"/>
      <c r="X25" s="52"/>
      <c r="Y25" s="52"/>
      <c r="Z25" s="52"/>
      <c r="AA25" s="52">
        <v>435</v>
      </c>
      <c r="AB25" s="53"/>
      <c r="AC25" s="99">
        <f t="shared" si="2"/>
        <v>1740</v>
      </c>
    </row>
    <row r="26" spans="1:29" ht="12.75">
      <c r="A26" s="35"/>
      <c r="B26" s="96" t="s">
        <v>48</v>
      </c>
      <c r="C26" s="97" t="s">
        <v>148</v>
      </c>
      <c r="D26" s="98">
        <f t="shared" si="0"/>
        <v>3085</v>
      </c>
      <c r="E26" s="91">
        <v>3085</v>
      </c>
      <c r="F26" s="52"/>
      <c r="G26" s="52"/>
      <c r="H26" s="52"/>
      <c r="I26" s="52"/>
      <c r="J26" s="52"/>
      <c r="K26" s="52">
        <v>848</v>
      </c>
      <c r="L26" s="52">
        <v>929</v>
      </c>
      <c r="M26" s="52">
        <v>135</v>
      </c>
      <c r="N26" s="52">
        <v>1173</v>
      </c>
      <c r="O26" s="52"/>
      <c r="P26" s="52"/>
      <c r="Q26" s="52"/>
      <c r="R26" s="55">
        <f t="shared" si="1"/>
        <v>0</v>
      </c>
      <c r="S26" s="52"/>
      <c r="T26" s="52"/>
      <c r="U26" s="52"/>
      <c r="V26" s="52"/>
      <c r="W26" s="52"/>
      <c r="X26" s="52"/>
      <c r="Y26" s="52"/>
      <c r="Z26" s="52">
        <v>23</v>
      </c>
      <c r="AA26" s="52">
        <v>3085</v>
      </c>
      <c r="AB26" s="53"/>
      <c r="AC26" s="99">
        <f t="shared" si="2"/>
        <v>12363</v>
      </c>
    </row>
    <row r="27" spans="1:29" ht="12.75">
      <c r="A27" s="35"/>
      <c r="B27" s="96" t="s">
        <v>49</v>
      </c>
      <c r="C27" s="97" t="s">
        <v>147</v>
      </c>
      <c r="D27" s="98">
        <f t="shared" si="0"/>
        <v>1231</v>
      </c>
      <c r="E27" s="91">
        <v>1229</v>
      </c>
      <c r="F27" s="52">
        <v>2</v>
      </c>
      <c r="G27" s="52"/>
      <c r="H27" s="52"/>
      <c r="I27" s="52"/>
      <c r="J27" s="52"/>
      <c r="K27" s="52">
        <v>277</v>
      </c>
      <c r="L27" s="52">
        <v>523</v>
      </c>
      <c r="M27" s="52">
        <v>43</v>
      </c>
      <c r="N27" s="52">
        <v>388</v>
      </c>
      <c r="O27" s="52"/>
      <c r="P27" s="52"/>
      <c r="Q27" s="52"/>
      <c r="R27" s="55">
        <f t="shared" si="1"/>
        <v>0</v>
      </c>
      <c r="S27" s="52"/>
      <c r="T27" s="52"/>
      <c r="U27" s="52"/>
      <c r="V27" s="52"/>
      <c r="W27" s="52"/>
      <c r="X27" s="52"/>
      <c r="Y27" s="52"/>
      <c r="Z27" s="52"/>
      <c r="AA27" s="52">
        <v>1231</v>
      </c>
      <c r="AB27" s="53"/>
      <c r="AC27" s="99">
        <f t="shared" si="2"/>
        <v>4924</v>
      </c>
    </row>
    <row r="28" spans="1:29" ht="12.75">
      <c r="A28" s="35"/>
      <c r="B28" s="96" t="s">
        <v>50</v>
      </c>
      <c r="C28" s="97" t="s">
        <v>146</v>
      </c>
      <c r="D28" s="98">
        <f t="shared" si="0"/>
        <v>5922</v>
      </c>
      <c r="E28" s="91">
        <v>5852</v>
      </c>
      <c r="F28" s="52">
        <v>70</v>
      </c>
      <c r="G28" s="52"/>
      <c r="H28" s="52"/>
      <c r="I28" s="52"/>
      <c r="J28" s="52"/>
      <c r="K28" s="52">
        <v>1773</v>
      </c>
      <c r="L28" s="52">
        <v>2377</v>
      </c>
      <c r="M28" s="52">
        <v>200</v>
      </c>
      <c r="N28" s="52">
        <v>1572</v>
      </c>
      <c r="O28" s="52"/>
      <c r="P28" s="52"/>
      <c r="Q28" s="52"/>
      <c r="R28" s="55">
        <f t="shared" si="1"/>
        <v>0</v>
      </c>
      <c r="S28" s="52"/>
      <c r="T28" s="52"/>
      <c r="U28" s="52"/>
      <c r="V28" s="52"/>
      <c r="W28" s="52"/>
      <c r="X28" s="52"/>
      <c r="Y28" s="52"/>
      <c r="Z28" s="52"/>
      <c r="AA28" s="52">
        <v>5922</v>
      </c>
      <c r="AB28" s="53"/>
      <c r="AC28" s="99">
        <f t="shared" si="2"/>
        <v>23688</v>
      </c>
    </row>
    <row r="29" spans="1:29" ht="12.75">
      <c r="A29" s="35"/>
      <c r="B29" s="96" t="s">
        <v>51</v>
      </c>
      <c r="C29" s="97" t="s">
        <v>145</v>
      </c>
      <c r="D29" s="98">
        <f t="shared" si="0"/>
        <v>482</v>
      </c>
      <c r="E29" s="91">
        <v>482</v>
      </c>
      <c r="F29" s="52"/>
      <c r="G29" s="52"/>
      <c r="H29" s="52"/>
      <c r="I29" s="52"/>
      <c r="J29" s="52"/>
      <c r="K29" s="52">
        <v>109</v>
      </c>
      <c r="L29" s="52">
        <v>113</v>
      </c>
      <c r="M29" s="52">
        <v>20</v>
      </c>
      <c r="N29" s="52">
        <v>240</v>
      </c>
      <c r="O29" s="52"/>
      <c r="P29" s="52"/>
      <c r="Q29" s="52"/>
      <c r="R29" s="55">
        <f t="shared" si="1"/>
        <v>0</v>
      </c>
      <c r="S29" s="52"/>
      <c r="T29" s="52"/>
      <c r="U29" s="52"/>
      <c r="V29" s="52"/>
      <c r="W29" s="52"/>
      <c r="X29" s="52"/>
      <c r="Y29" s="52"/>
      <c r="Z29" s="52"/>
      <c r="AA29" s="52">
        <v>482</v>
      </c>
      <c r="AB29" s="53"/>
      <c r="AC29" s="99">
        <f t="shared" si="2"/>
        <v>1928</v>
      </c>
    </row>
    <row r="30" spans="1:29" ht="12.75">
      <c r="A30" s="35"/>
      <c r="B30" s="96" t="s">
        <v>52</v>
      </c>
      <c r="C30" s="97" t="s">
        <v>144</v>
      </c>
      <c r="D30" s="98">
        <f t="shared" si="0"/>
        <v>5066</v>
      </c>
      <c r="E30" s="91">
        <v>5066</v>
      </c>
      <c r="F30" s="52"/>
      <c r="G30" s="52"/>
      <c r="H30" s="52"/>
      <c r="I30" s="52"/>
      <c r="J30" s="52"/>
      <c r="K30" s="52">
        <v>1262</v>
      </c>
      <c r="L30" s="52">
        <v>1739</v>
      </c>
      <c r="M30" s="52">
        <v>245</v>
      </c>
      <c r="N30" s="52">
        <v>1820</v>
      </c>
      <c r="O30" s="52"/>
      <c r="P30" s="52"/>
      <c r="Q30" s="52"/>
      <c r="R30" s="55">
        <f t="shared" si="1"/>
        <v>29</v>
      </c>
      <c r="S30" s="52">
        <v>25</v>
      </c>
      <c r="T30" s="52"/>
      <c r="U30" s="52">
        <v>4</v>
      </c>
      <c r="V30" s="52"/>
      <c r="W30" s="52"/>
      <c r="X30" s="52"/>
      <c r="Y30" s="52"/>
      <c r="Z30" s="52"/>
      <c r="AA30" s="52">
        <v>5066</v>
      </c>
      <c r="AB30" s="53"/>
      <c r="AC30" s="99">
        <f t="shared" si="2"/>
        <v>20322</v>
      </c>
    </row>
    <row r="31" spans="1:29" ht="12.75">
      <c r="A31" s="35"/>
      <c r="B31" s="96" t="s">
        <v>53</v>
      </c>
      <c r="C31" s="97" t="s">
        <v>143</v>
      </c>
      <c r="D31" s="98">
        <f t="shared" si="0"/>
        <v>1225</v>
      </c>
      <c r="E31" s="91">
        <v>1225</v>
      </c>
      <c r="F31" s="52"/>
      <c r="G31" s="52"/>
      <c r="H31" s="52"/>
      <c r="I31" s="52"/>
      <c r="J31" s="52"/>
      <c r="K31" s="52">
        <v>244</v>
      </c>
      <c r="L31" s="52">
        <v>497</v>
      </c>
      <c r="M31" s="52">
        <v>109</v>
      </c>
      <c r="N31" s="52">
        <v>375</v>
      </c>
      <c r="O31" s="52"/>
      <c r="P31" s="52"/>
      <c r="Q31" s="52"/>
      <c r="R31" s="55">
        <f t="shared" si="1"/>
        <v>0</v>
      </c>
      <c r="S31" s="52"/>
      <c r="T31" s="52"/>
      <c r="U31" s="52"/>
      <c r="V31" s="52"/>
      <c r="W31" s="52"/>
      <c r="X31" s="52"/>
      <c r="Y31" s="52"/>
      <c r="Z31" s="52"/>
      <c r="AA31" s="52">
        <v>1225</v>
      </c>
      <c r="AB31" s="53"/>
      <c r="AC31" s="99">
        <f t="shared" si="2"/>
        <v>4900</v>
      </c>
    </row>
    <row r="32" spans="1:29" ht="12.75">
      <c r="A32" s="35"/>
      <c r="B32" s="96" t="s">
        <v>54</v>
      </c>
      <c r="C32" s="97" t="s">
        <v>142</v>
      </c>
      <c r="D32" s="98">
        <f t="shared" si="0"/>
        <v>2205</v>
      </c>
      <c r="E32" s="91">
        <v>2205</v>
      </c>
      <c r="F32" s="52"/>
      <c r="G32" s="52"/>
      <c r="H32" s="52"/>
      <c r="I32" s="52"/>
      <c r="J32" s="52"/>
      <c r="K32" s="52">
        <v>522</v>
      </c>
      <c r="L32" s="52">
        <v>921</v>
      </c>
      <c r="M32" s="52">
        <v>97</v>
      </c>
      <c r="N32" s="52">
        <v>665</v>
      </c>
      <c r="O32" s="52"/>
      <c r="P32" s="52"/>
      <c r="Q32" s="52"/>
      <c r="R32" s="100">
        <f t="shared" si="1"/>
        <v>0</v>
      </c>
      <c r="S32" s="52"/>
      <c r="T32" s="52"/>
      <c r="U32" s="52"/>
      <c r="V32" s="52"/>
      <c r="W32" s="52"/>
      <c r="X32" s="52"/>
      <c r="Y32" s="52"/>
      <c r="Z32" s="52"/>
      <c r="AA32" s="52">
        <v>2205</v>
      </c>
      <c r="AB32" s="53"/>
      <c r="AC32" s="92">
        <f t="shared" si="2"/>
        <v>8820</v>
      </c>
    </row>
    <row r="33" spans="1:29" ht="12.75">
      <c r="A33" s="35"/>
      <c r="B33" s="101" t="s">
        <v>55</v>
      </c>
      <c r="C33" s="102" t="s">
        <v>184</v>
      </c>
      <c r="D33" s="103">
        <f t="shared" si="0"/>
        <v>2575</v>
      </c>
      <c r="E33" s="91">
        <v>2575</v>
      </c>
      <c r="F33" s="52"/>
      <c r="G33" s="52"/>
      <c r="H33" s="52"/>
      <c r="I33" s="52"/>
      <c r="J33" s="52"/>
      <c r="K33" s="52">
        <v>567</v>
      </c>
      <c r="L33" s="52">
        <v>840</v>
      </c>
      <c r="M33" s="52">
        <v>146</v>
      </c>
      <c r="N33" s="52">
        <v>1022</v>
      </c>
      <c r="O33" s="52"/>
      <c r="P33" s="52"/>
      <c r="Q33" s="52"/>
      <c r="R33" s="100">
        <f t="shared" si="1"/>
        <v>11</v>
      </c>
      <c r="S33" s="52">
        <v>11</v>
      </c>
      <c r="T33" s="52"/>
      <c r="U33" s="52"/>
      <c r="V33" s="52"/>
      <c r="W33" s="52"/>
      <c r="X33" s="52"/>
      <c r="Y33" s="52"/>
      <c r="Z33" s="52"/>
      <c r="AA33" s="52">
        <v>2575</v>
      </c>
      <c r="AB33" s="53"/>
      <c r="AC33" s="92">
        <f t="shared" si="2"/>
        <v>10322</v>
      </c>
    </row>
    <row r="34" spans="2:29" ht="12.75">
      <c r="B34" s="101" t="s">
        <v>56</v>
      </c>
      <c r="C34" s="102" t="s">
        <v>185</v>
      </c>
      <c r="D34" s="103">
        <f t="shared" si="0"/>
        <v>855</v>
      </c>
      <c r="E34" s="91">
        <v>855</v>
      </c>
      <c r="F34" s="52"/>
      <c r="G34" s="52"/>
      <c r="H34" s="52"/>
      <c r="I34" s="52"/>
      <c r="J34" s="52"/>
      <c r="K34" s="52">
        <v>215</v>
      </c>
      <c r="L34" s="52">
        <v>321</v>
      </c>
      <c r="M34" s="52">
        <v>23</v>
      </c>
      <c r="N34" s="52">
        <v>296</v>
      </c>
      <c r="O34" s="52"/>
      <c r="P34" s="52"/>
      <c r="Q34" s="52"/>
      <c r="R34" s="100">
        <f t="shared" si="1"/>
        <v>0</v>
      </c>
      <c r="S34" s="52"/>
      <c r="T34" s="52"/>
      <c r="U34" s="52"/>
      <c r="V34" s="52"/>
      <c r="W34" s="52"/>
      <c r="X34" s="52"/>
      <c r="Y34" s="52"/>
      <c r="Z34" s="52"/>
      <c r="AA34" s="52">
        <v>855</v>
      </c>
      <c r="AB34" s="53"/>
      <c r="AC34" s="92">
        <f t="shared" si="2"/>
        <v>3420</v>
      </c>
    </row>
    <row r="35" spans="2:29" ht="12.75">
      <c r="B35" s="101" t="s">
        <v>57</v>
      </c>
      <c r="C35" s="102" t="s">
        <v>186</v>
      </c>
      <c r="D35" s="103">
        <f t="shared" si="0"/>
        <v>513</v>
      </c>
      <c r="E35" s="91">
        <v>477</v>
      </c>
      <c r="F35" s="52">
        <v>36</v>
      </c>
      <c r="G35" s="52"/>
      <c r="H35" s="52"/>
      <c r="I35" s="52"/>
      <c r="J35" s="52"/>
      <c r="K35" s="52">
        <v>118</v>
      </c>
      <c r="L35" s="52">
        <v>142</v>
      </c>
      <c r="M35" s="52">
        <v>83</v>
      </c>
      <c r="N35" s="52">
        <v>170</v>
      </c>
      <c r="O35" s="52"/>
      <c r="P35" s="52"/>
      <c r="Q35" s="52"/>
      <c r="R35" s="100">
        <f t="shared" si="1"/>
        <v>0</v>
      </c>
      <c r="S35" s="52"/>
      <c r="T35" s="52"/>
      <c r="U35" s="52"/>
      <c r="V35" s="52"/>
      <c r="W35" s="52"/>
      <c r="X35" s="52"/>
      <c r="Y35" s="52"/>
      <c r="Z35" s="52"/>
      <c r="AA35" s="52">
        <v>513</v>
      </c>
      <c r="AB35" s="53"/>
      <c r="AC35" s="92">
        <f t="shared" si="2"/>
        <v>2052</v>
      </c>
    </row>
    <row r="36" spans="2:29" ht="12.75">
      <c r="B36" s="101" t="s">
        <v>58</v>
      </c>
      <c r="C36" s="102" t="s">
        <v>187</v>
      </c>
      <c r="D36" s="103">
        <f t="shared" si="0"/>
        <v>728</v>
      </c>
      <c r="E36" s="91">
        <v>728</v>
      </c>
      <c r="F36" s="52"/>
      <c r="G36" s="52"/>
      <c r="H36" s="52"/>
      <c r="I36" s="52"/>
      <c r="J36" s="52"/>
      <c r="K36" s="52">
        <v>180</v>
      </c>
      <c r="L36" s="52">
        <v>282</v>
      </c>
      <c r="M36" s="52">
        <v>18</v>
      </c>
      <c r="N36" s="52">
        <v>248</v>
      </c>
      <c r="O36" s="52"/>
      <c r="P36" s="52"/>
      <c r="Q36" s="52"/>
      <c r="R36" s="100">
        <f t="shared" si="1"/>
        <v>0</v>
      </c>
      <c r="S36" s="52"/>
      <c r="T36" s="52"/>
      <c r="U36" s="52"/>
      <c r="V36" s="52"/>
      <c r="W36" s="52"/>
      <c r="X36" s="52"/>
      <c r="Y36" s="52"/>
      <c r="Z36" s="52"/>
      <c r="AA36" s="52">
        <v>728</v>
      </c>
      <c r="AB36" s="53"/>
      <c r="AC36" s="92">
        <f t="shared" si="2"/>
        <v>2912</v>
      </c>
    </row>
    <row r="37" spans="2:29" ht="12.75">
      <c r="B37" s="101" t="s">
        <v>59</v>
      </c>
      <c r="C37" s="102" t="s">
        <v>188</v>
      </c>
      <c r="D37" s="103">
        <f t="shared" si="0"/>
        <v>1584</v>
      </c>
      <c r="E37" s="91">
        <v>1584</v>
      </c>
      <c r="F37" s="52"/>
      <c r="G37" s="52"/>
      <c r="H37" s="52"/>
      <c r="I37" s="52"/>
      <c r="J37" s="52"/>
      <c r="K37" s="52">
        <v>158</v>
      </c>
      <c r="L37" s="52">
        <v>808</v>
      </c>
      <c r="M37" s="52">
        <v>123</v>
      </c>
      <c r="N37" s="52">
        <v>495</v>
      </c>
      <c r="O37" s="52"/>
      <c r="P37" s="52"/>
      <c r="Q37" s="52"/>
      <c r="R37" s="100">
        <f t="shared" si="1"/>
        <v>29</v>
      </c>
      <c r="S37" s="52">
        <v>29</v>
      </c>
      <c r="T37" s="52"/>
      <c r="U37" s="52"/>
      <c r="V37" s="52"/>
      <c r="W37" s="52"/>
      <c r="X37" s="52"/>
      <c r="Y37" s="52"/>
      <c r="Z37" s="52"/>
      <c r="AA37" s="52">
        <v>1584</v>
      </c>
      <c r="AB37" s="53"/>
      <c r="AC37" s="92">
        <f t="shared" si="2"/>
        <v>6394</v>
      </c>
    </row>
    <row r="38" spans="2:29" ht="12.75">
      <c r="B38" s="101" t="s">
        <v>60</v>
      </c>
      <c r="C38" s="102" t="s">
        <v>189</v>
      </c>
      <c r="D38" s="103">
        <f t="shared" si="0"/>
        <v>400</v>
      </c>
      <c r="E38" s="91">
        <v>400</v>
      </c>
      <c r="F38" s="52"/>
      <c r="G38" s="52"/>
      <c r="H38" s="52"/>
      <c r="I38" s="52"/>
      <c r="J38" s="52"/>
      <c r="K38" s="52">
        <v>100</v>
      </c>
      <c r="L38" s="52">
        <v>135</v>
      </c>
      <c r="M38" s="52">
        <v>15</v>
      </c>
      <c r="N38" s="52">
        <v>150</v>
      </c>
      <c r="O38" s="52"/>
      <c r="P38" s="52"/>
      <c r="Q38" s="52"/>
      <c r="R38" s="100">
        <f t="shared" si="1"/>
        <v>0</v>
      </c>
      <c r="S38" s="52"/>
      <c r="T38" s="52"/>
      <c r="U38" s="52"/>
      <c r="V38" s="52"/>
      <c r="W38" s="52"/>
      <c r="X38" s="52"/>
      <c r="Y38" s="52"/>
      <c r="Z38" s="52"/>
      <c r="AA38" s="52">
        <v>400</v>
      </c>
      <c r="AB38" s="53"/>
      <c r="AC38" s="92">
        <f t="shared" si="2"/>
        <v>1600</v>
      </c>
    </row>
    <row r="39" spans="2:29" ht="12.75">
      <c r="B39" s="101" t="s">
        <v>61</v>
      </c>
      <c r="C39" s="102" t="s">
        <v>190</v>
      </c>
      <c r="D39" s="103">
        <f t="shared" si="0"/>
        <v>303</v>
      </c>
      <c r="E39" s="91">
        <v>303</v>
      </c>
      <c r="F39" s="52"/>
      <c r="G39" s="52"/>
      <c r="H39" s="52"/>
      <c r="I39" s="52"/>
      <c r="J39" s="52"/>
      <c r="K39" s="52">
        <v>32</v>
      </c>
      <c r="L39" s="52">
        <v>213</v>
      </c>
      <c r="M39" s="52">
        <v>0</v>
      </c>
      <c r="N39" s="52">
        <v>58</v>
      </c>
      <c r="O39" s="52"/>
      <c r="P39" s="52"/>
      <c r="Q39" s="52"/>
      <c r="R39" s="100">
        <f t="shared" si="1"/>
        <v>0</v>
      </c>
      <c r="S39" s="52"/>
      <c r="T39" s="52"/>
      <c r="U39" s="52"/>
      <c r="V39" s="52"/>
      <c r="W39" s="52"/>
      <c r="X39" s="52"/>
      <c r="Y39" s="52"/>
      <c r="Z39" s="52"/>
      <c r="AA39" s="52">
        <v>303</v>
      </c>
      <c r="AB39" s="53"/>
      <c r="AC39" s="92">
        <f t="shared" si="2"/>
        <v>1212</v>
      </c>
    </row>
    <row r="40" spans="2:29" ht="12.75">
      <c r="B40" s="101" t="s">
        <v>62</v>
      </c>
      <c r="C40" s="102" t="s">
        <v>191</v>
      </c>
      <c r="D40" s="103">
        <f t="shared" si="0"/>
        <v>3680</v>
      </c>
      <c r="E40" s="91">
        <v>3680</v>
      </c>
      <c r="F40" s="52"/>
      <c r="G40" s="52"/>
      <c r="H40" s="52"/>
      <c r="I40" s="52"/>
      <c r="J40" s="52"/>
      <c r="K40" s="52">
        <v>829</v>
      </c>
      <c r="L40" s="52">
        <v>1748</v>
      </c>
      <c r="M40" s="52">
        <v>136</v>
      </c>
      <c r="N40" s="52">
        <v>967</v>
      </c>
      <c r="O40" s="52"/>
      <c r="P40" s="52"/>
      <c r="Q40" s="52"/>
      <c r="R40" s="100">
        <f t="shared" si="1"/>
        <v>0</v>
      </c>
      <c r="S40" s="52"/>
      <c r="T40" s="52"/>
      <c r="U40" s="52"/>
      <c r="V40" s="52"/>
      <c r="W40" s="52"/>
      <c r="X40" s="52"/>
      <c r="Y40" s="52"/>
      <c r="Z40" s="52"/>
      <c r="AA40" s="52">
        <v>3680</v>
      </c>
      <c r="AB40" s="53"/>
      <c r="AC40" s="92">
        <f t="shared" si="2"/>
        <v>14720</v>
      </c>
    </row>
    <row r="41" spans="2:29" ht="12.75">
      <c r="B41" s="101" t="s">
        <v>106</v>
      </c>
      <c r="C41" s="102" t="s">
        <v>192</v>
      </c>
      <c r="D41" s="103">
        <f t="shared" si="0"/>
        <v>1461</v>
      </c>
      <c r="E41" s="91">
        <v>1461</v>
      </c>
      <c r="F41" s="52"/>
      <c r="G41" s="52"/>
      <c r="H41" s="52"/>
      <c r="I41" s="52"/>
      <c r="J41" s="52"/>
      <c r="K41" s="52">
        <v>404</v>
      </c>
      <c r="L41" s="52">
        <v>605</v>
      </c>
      <c r="M41" s="52">
        <v>35</v>
      </c>
      <c r="N41" s="52">
        <v>417</v>
      </c>
      <c r="O41" s="52"/>
      <c r="P41" s="52"/>
      <c r="Q41" s="52"/>
      <c r="R41" s="100">
        <f t="shared" si="1"/>
        <v>0</v>
      </c>
      <c r="S41" s="52"/>
      <c r="T41" s="52"/>
      <c r="U41" s="52"/>
      <c r="V41" s="52"/>
      <c r="W41" s="52"/>
      <c r="X41" s="52"/>
      <c r="Y41" s="52"/>
      <c r="Z41" s="52"/>
      <c r="AA41" s="52">
        <v>1461</v>
      </c>
      <c r="AB41" s="53"/>
      <c r="AC41" s="92">
        <f t="shared" si="2"/>
        <v>5844</v>
      </c>
    </row>
    <row r="42" spans="2:29" ht="12.75">
      <c r="B42" s="101" t="s">
        <v>107</v>
      </c>
      <c r="C42" s="102" t="s">
        <v>193</v>
      </c>
      <c r="D42" s="103">
        <f t="shared" si="0"/>
        <v>3455</v>
      </c>
      <c r="E42" s="91">
        <v>3455</v>
      </c>
      <c r="F42" s="52"/>
      <c r="G42" s="52"/>
      <c r="H42" s="52"/>
      <c r="I42" s="52"/>
      <c r="J42" s="52"/>
      <c r="K42" s="52">
        <v>780</v>
      </c>
      <c r="L42" s="52">
        <v>1489</v>
      </c>
      <c r="M42" s="52">
        <v>171</v>
      </c>
      <c r="N42" s="52">
        <v>1015</v>
      </c>
      <c r="O42" s="52"/>
      <c r="P42" s="52"/>
      <c r="Q42" s="52"/>
      <c r="R42" s="100">
        <f t="shared" si="1"/>
        <v>7</v>
      </c>
      <c r="S42" s="52">
        <v>7</v>
      </c>
      <c r="T42" s="52"/>
      <c r="U42" s="52"/>
      <c r="V42" s="52"/>
      <c r="W42" s="52"/>
      <c r="X42" s="52"/>
      <c r="Y42" s="52"/>
      <c r="Z42" s="52"/>
      <c r="AA42" s="52">
        <v>3455</v>
      </c>
      <c r="AB42" s="53"/>
      <c r="AC42" s="92">
        <f t="shared" si="2"/>
        <v>13834</v>
      </c>
    </row>
    <row r="43" spans="2:29" ht="12.75">
      <c r="B43" s="101" t="s">
        <v>108</v>
      </c>
      <c r="C43" s="102" t="s">
        <v>194</v>
      </c>
      <c r="D43" s="103">
        <f t="shared" si="0"/>
        <v>369</v>
      </c>
      <c r="E43" s="91">
        <v>369</v>
      </c>
      <c r="F43" s="52"/>
      <c r="G43" s="52"/>
      <c r="H43" s="52"/>
      <c r="I43" s="52"/>
      <c r="J43" s="52"/>
      <c r="K43" s="52">
        <v>99</v>
      </c>
      <c r="L43" s="52">
        <v>115</v>
      </c>
      <c r="M43" s="52">
        <v>15</v>
      </c>
      <c r="N43" s="52">
        <v>140</v>
      </c>
      <c r="O43" s="52"/>
      <c r="P43" s="52"/>
      <c r="Q43" s="52"/>
      <c r="R43" s="100">
        <f t="shared" si="1"/>
        <v>0</v>
      </c>
      <c r="S43" s="52"/>
      <c r="T43" s="52"/>
      <c r="U43" s="52"/>
      <c r="V43" s="52"/>
      <c r="W43" s="52"/>
      <c r="X43" s="52"/>
      <c r="Y43" s="52"/>
      <c r="Z43" s="52"/>
      <c r="AA43" s="52">
        <v>369</v>
      </c>
      <c r="AB43" s="53"/>
      <c r="AC43" s="92">
        <f t="shared" si="2"/>
        <v>1476</v>
      </c>
    </row>
    <row r="44" spans="2:29" ht="12.75">
      <c r="B44" s="101" t="s">
        <v>109</v>
      </c>
      <c r="C44" s="102" t="s">
        <v>233</v>
      </c>
      <c r="D44" s="103">
        <f t="shared" si="0"/>
        <v>1243</v>
      </c>
      <c r="E44" s="91">
        <v>1241</v>
      </c>
      <c r="F44" s="52">
        <v>2</v>
      </c>
      <c r="G44" s="52"/>
      <c r="H44" s="52"/>
      <c r="I44" s="52"/>
      <c r="J44" s="52"/>
      <c r="K44" s="52">
        <v>366</v>
      </c>
      <c r="L44" s="52">
        <v>534</v>
      </c>
      <c r="M44" s="52">
        <v>51</v>
      </c>
      <c r="N44" s="52">
        <v>292</v>
      </c>
      <c r="O44" s="52"/>
      <c r="P44" s="52"/>
      <c r="Q44" s="52"/>
      <c r="R44" s="100">
        <f t="shared" si="1"/>
        <v>0</v>
      </c>
      <c r="S44" s="52"/>
      <c r="T44" s="52"/>
      <c r="U44" s="52"/>
      <c r="V44" s="52"/>
      <c r="W44" s="52"/>
      <c r="X44" s="52"/>
      <c r="Y44" s="52"/>
      <c r="Z44" s="52"/>
      <c r="AA44" s="52">
        <v>1243</v>
      </c>
      <c r="AB44" s="53"/>
      <c r="AC44" s="92">
        <f t="shared" si="2"/>
        <v>4972</v>
      </c>
    </row>
    <row r="45" spans="2:29" ht="12.75">
      <c r="B45" s="101" t="s">
        <v>110</v>
      </c>
      <c r="C45" s="102" t="s">
        <v>195</v>
      </c>
      <c r="D45" s="103">
        <f t="shared" si="0"/>
        <v>2277</v>
      </c>
      <c r="E45" s="91">
        <v>2274</v>
      </c>
      <c r="F45" s="52">
        <v>3</v>
      </c>
      <c r="G45" s="52"/>
      <c r="H45" s="52"/>
      <c r="I45" s="52"/>
      <c r="J45" s="52"/>
      <c r="K45" s="52">
        <v>676</v>
      </c>
      <c r="L45" s="52">
        <v>879</v>
      </c>
      <c r="M45" s="52">
        <v>53</v>
      </c>
      <c r="N45" s="52">
        <v>669</v>
      </c>
      <c r="O45" s="52"/>
      <c r="P45" s="52"/>
      <c r="Q45" s="52"/>
      <c r="R45" s="100">
        <f t="shared" si="1"/>
        <v>0</v>
      </c>
      <c r="S45" s="52"/>
      <c r="T45" s="52"/>
      <c r="U45" s="52"/>
      <c r="V45" s="52"/>
      <c r="W45" s="52"/>
      <c r="X45" s="52"/>
      <c r="Y45" s="52"/>
      <c r="Z45" s="52">
        <v>20</v>
      </c>
      <c r="AA45" s="52">
        <v>2277</v>
      </c>
      <c r="AB45" s="53"/>
      <c r="AC45" s="92">
        <f t="shared" si="2"/>
        <v>9128</v>
      </c>
    </row>
    <row r="46" spans="2:29" ht="12.75">
      <c r="B46" s="101" t="s">
        <v>111</v>
      </c>
      <c r="C46" s="102" t="s">
        <v>196</v>
      </c>
      <c r="D46" s="103">
        <f t="shared" si="0"/>
        <v>1326</v>
      </c>
      <c r="E46" s="91">
        <v>1326</v>
      </c>
      <c r="F46" s="52"/>
      <c r="G46" s="52"/>
      <c r="H46" s="52"/>
      <c r="I46" s="52"/>
      <c r="J46" s="52"/>
      <c r="K46" s="52">
        <v>237</v>
      </c>
      <c r="L46" s="52">
        <v>578</v>
      </c>
      <c r="M46" s="52">
        <v>72</v>
      </c>
      <c r="N46" s="52">
        <v>439</v>
      </c>
      <c r="O46" s="52"/>
      <c r="P46" s="52"/>
      <c r="Q46" s="52"/>
      <c r="R46" s="100">
        <f t="shared" si="1"/>
        <v>0</v>
      </c>
      <c r="S46" s="52"/>
      <c r="T46" s="52"/>
      <c r="U46" s="52"/>
      <c r="V46" s="52"/>
      <c r="W46" s="52"/>
      <c r="X46" s="52"/>
      <c r="Y46" s="52"/>
      <c r="Z46" s="52"/>
      <c r="AA46" s="52">
        <v>1326</v>
      </c>
      <c r="AB46" s="53"/>
      <c r="AC46" s="92">
        <f t="shared" si="2"/>
        <v>5304</v>
      </c>
    </row>
    <row r="47" spans="2:29" ht="12.75">
      <c r="B47" s="101" t="s">
        <v>112</v>
      </c>
      <c r="C47" s="102" t="s">
        <v>197</v>
      </c>
      <c r="D47" s="103">
        <f t="shared" si="0"/>
        <v>800</v>
      </c>
      <c r="E47" s="91">
        <v>800</v>
      </c>
      <c r="F47" s="52"/>
      <c r="G47" s="52"/>
      <c r="H47" s="52"/>
      <c r="I47" s="52"/>
      <c r="J47" s="52"/>
      <c r="K47" s="52">
        <v>172</v>
      </c>
      <c r="L47" s="52">
        <v>347</v>
      </c>
      <c r="M47" s="52">
        <v>29</v>
      </c>
      <c r="N47" s="52">
        <v>252</v>
      </c>
      <c r="O47" s="52"/>
      <c r="P47" s="52"/>
      <c r="Q47" s="52"/>
      <c r="R47" s="100">
        <f t="shared" si="1"/>
        <v>0</v>
      </c>
      <c r="S47" s="52"/>
      <c r="T47" s="52"/>
      <c r="U47" s="52"/>
      <c r="V47" s="52"/>
      <c r="W47" s="52"/>
      <c r="X47" s="52"/>
      <c r="Y47" s="52"/>
      <c r="Z47" s="52"/>
      <c r="AA47" s="52">
        <v>800</v>
      </c>
      <c r="AB47" s="53"/>
      <c r="AC47" s="92">
        <f t="shared" si="2"/>
        <v>3200</v>
      </c>
    </row>
    <row r="48" spans="2:29" ht="12.75">
      <c r="B48" s="101" t="s">
        <v>113</v>
      </c>
      <c r="C48" s="102" t="s">
        <v>198</v>
      </c>
      <c r="D48" s="103">
        <f t="shared" si="0"/>
        <v>540</v>
      </c>
      <c r="E48" s="91">
        <v>540</v>
      </c>
      <c r="F48" s="52"/>
      <c r="G48" s="52"/>
      <c r="H48" s="52"/>
      <c r="I48" s="52"/>
      <c r="J48" s="52"/>
      <c r="K48" s="52">
        <v>169</v>
      </c>
      <c r="L48" s="52">
        <v>194</v>
      </c>
      <c r="M48" s="52">
        <v>18</v>
      </c>
      <c r="N48" s="52">
        <v>159</v>
      </c>
      <c r="O48" s="52"/>
      <c r="P48" s="52"/>
      <c r="Q48" s="52"/>
      <c r="R48" s="100">
        <f t="shared" si="1"/>
        <v>0</v>
      </c>
      <c r="S48" s="52"/>
      <c r="T48" s="52"/>
      <c r="U48" s="52"/>
      <c r="V48" s="52"/>
      <c r="W48" s="52"/>
      <c r="X48" s="52"/>
      <c r="Y48" s="52"/>
      <c r="Z48" s="52"/>
      <c r="AA48" s="52">
        <v>540</v>
      </c>
      <c r="AB48" s="53"/>
      <c r="AC48" s="92">
        <f t="shared" si="2"/>
        <v>2160</v>
      </c>
    </row>
    <row r="49" spans="2:29" ht="12.75">
      <c r="B49" s="101" t="s">
        <v>114</v>
      </c>
      <c r="C49" s="102" t="s">
        <v>199</v>
      </c>
      <c r="D49" s="103">
        <f t="shared" si="0"/>
        <v>1077</v>
      </c>
      <c r="E49" s="91">
        <v>1076</v>
      </c>
      <c r="F49" s="52">
        <v>1</v>
      </c>
      <c r="G49" s="52"/>
      <c r="H49" s="52"/>
      <c r="I49" s="52"/>
      <c r="J49" s="52"/>
      <c r="K49" s="52">
        <v>363</v>
      </c>
      <c r="L49" s="52">
        <v>469</v>
      </c>
      <c r="M49" s="52">
        <v>27</v>
      </c>
      <c r="N49" s="52">
        <v>218</v>
      </c>
      <c r="O49" s="52"/>
      <c r="P49" s="52"/>
      <c r="Q49" s="52"/>
      <c r="R49" s="100">
        <f t="shared" si="1"/>
        <v>0</v>
      </c>
      <c r="S49" s="52"/>
      <c r="T49" s="52"/>
      <c r="U49" s="52"/>
      <c r="V49" s="52"/>
      <c r="W49" s="52"/>
      <c r="X49" s="52"/>
      <c r="Y49" s="52"/>
      <c r="Z49" s="52"/>
      <c r="AA49" s="52">
        <v>1077</v>
      </c>
      <c r="AB49" s="53"/>
      <c r="AC49" s="92">
        <f t="shared" si="2"/>
        <v>4308</v>
      </c>
    </row>
    <row r="50" spans="2:29" ht="12.75">
      <c r="B50" s="101" t="s">
        <v>115</v>
      </c>
      <c r="C50" s="102" t="s">
        <v>200</v>
      </c>
      <c r="D50" s="103">
        <f t="shared" si="0"/>
        <v>592</v>
      </c>
      <c r="E50" s="91">
        <v>592</v>
      </c>
      <c r="F50" s="52"/>
      <c r="G50" s="52"/>
      <c r="H50" s="52"/>
      <c r="I50" s="52"/>
      <c r="J50" s="52"/>
      <c r="K50" s="52">
        <v>154</v>
      </c>
      <c r="L50" s="52">
        <v>250</v>
      </c>
      <c r="M50" s="52">
        <v>20</v>
      </c>
      <c r="N50" s="52">
        <v>168</v>
      </c>
      <c r="O50" s="52"/>
      <c r="P50" s="52"/>
      <c r="Q50" s="52"/>
      <c r="R50" s="100">
        <f t="shared" si="1"/>
        <v>0</v>
      </c>
      <c r="S50" s="52"/>
      <c r="T50" s="52"/>
      <c r="U50" s="52"/>
      <c r="V50" s="52"/>
      <c r="W50" s="52"/>
      <c r="X50" s="52"/>
      <c r="Y50" s="52"/>
      <c r="Z50" s="52"/>
      <c r="AA50" s="52">
        <v>592</v>
      </c>
      <c r="AB50" s="53"/>
      <c r="AC50" s="92">
        <f t="shared" si="2"/>
        <v>2368</v>
      </c>
    </row>
    <row r="51" spans="2:29" ht="12.75">
      <c r="B51" s="101" t="s">
        <v>116</v>
      </c>
      <c r="C51" s="102" t="s">
        <v>201</v>
      </c>
      <c r="D51" s="103">
        <f t="shared" si="0"/>
        <v>1275</v>
      </c>
      <c r="E51" s="91">
        <v>1273</v>
      </c>
      <c r="F51" s="52">
        <v>2</v>
      </c>
      <c r="G51" s="52"/>
      <c r="H51" s="52"/>
      <c r="I51" s="52"/>
      <c r="J51" s="52"/>
      <c r="K51" s="52">
        <v>411</v>
      </c>
      <c r="L51" s="52">
        <v>473</v>
      </c>
      <c r="M51" s="52">
        <v>34</v>
      </c>
      <c r="N51" s="52">
        <v>357</v>
      </c>
      <c r="O51" s="52"/>
      <c r="P51" s="52"/>
      <c r="Q51" s="52"/>
      <c r="R51" s="100">
        <f t="shared" si="1"/>
        <v>0</v>
      </c>
      <c r="S51" s="52"/>
      <c r="T51" s="52"/>
      <c r="U51" s="52"/>
      <c r="V51" s="52"/>
      <c r="W51" s="52"/>
      <c r="X51" s="52"/>
      <c r="Y51" s="52"/>
      <c r="Z51" s="52"/>
      <c r="AA51" s="52">
        <v>1275</v>
      </c>
      <c r="AB51" s="53"/>
      <c r="AC51" s="92">
        <f t="shared" si="2"/>
        <v>5100</v>
      </c>
    </row>
    <row r="52" spans="2:29" ht="12.75">
      <c r="B52" s="101" t="s">
        <v>117</v>
      </c>
      <c r="C52" s="102" t="s">
        <v>202</v>
      </c>
      <c r="D52" s="103">
        <f t="shared" si="0"/>
        <v>1138</v>
      </c>
      <c r="E52" s="91">
        <v>1135</v>
      </c>
      <c r="F52" s="52">
        <v>3</v>
      </c>
      <c r="G52" s="52"/>
      <c r="H52" s="52"/>
      <c r="I52" s="52"/>
      <c r="J52" s="52"/>
      <c r="K52" s="52">
        <v>292</v>
      </c>
      <c r="L52" s="52">
        <v>496</v>
      </c>
      <c r="M52" s="52">
        <v>11</v>
      </c>
      <c r="N52" s="52">
        <v>339</v>
      </c>
      <c r="O52" s="52"/>
      <c r="P52" s="52"/>
      <c r="Q52" s="52"/>
      <c r="R52" s="100">
        <f t="shared" si="1"/>
        <v>0</v>
      </c>
      <c r="S52" s="52"/>
      <c r="T52" s="52"/>
      <c r="U52" s="52"/>
      <c r="V52" s="52"/>
      <c r="W52" s="52"/>
      <c r="X52" s="52"/>
      <c r="Y52" s="52"/>
      <c r="Z52" s="52"/>
      <c r="AA52" s="52">
        <v>1138</v>
      </c>
      <c r="AB52" s="53"/>
      <c r="AC52" s="92">
        <f t="shared" si="2"/>
        <v>4552</v>
      </c>
    </row>
    <row r="53" spans="2:29" ht="12.75">
      <c r="B53" s="101" t="s">
        <v>118</v>
      </c>
      <c r="C53" s="102" t="s">
        <v>203</v>
      </c>
      <c r="D53" s="103">
        <f t="shared" si="0"/>
        <v>635</v>
      </c>
      <c r="E53" s="91">
        <v>635</v>
      </c>
      <c r="F53" s="52"/>
      <c r="G53" s="52"/>
      <c r="H53" s="52"/>
      <c r="I53" s="52"/>
      <c r="J53" s="52"/>
      <c r="K53" s="52">
        <v>155</v>
      </c>
      <c r="L53" s="52">
        <v>232</v>
      </c>
      <c r="M53" s="52">
        <v>28</v>
      </c>
      <c r="N53" s="52">
        <v>220</v>
      </c>
      <c r="O53" s="52"/>
      <c r="P53" s="52"/>
      <c r="Q53" s="52"/>
      <c r="R53" s="100">
        <f t="shared" si="1"/>
        <v>0</v>
      </c>
      <c r="S53" s="52"/>
      <c r="T53" s="52"/>
      <c r="U53" s="52"/>
      <c r="V53" s="52"/>
      <c r="W53" s="52"/>
      <c r="X53" s="52"/>
      <c r="Y53" s="52"/>
      <c r="Z53" s="52"/>
      <c r="AA53" s="52">
        <v>635</v>
      </c>
      <c r="AB53" s="53"/>
      <c r="AC53" s="92">
        <f t="shared" si="2"/>
        <v>2540</v>
      </c>
    </row>
    <row r="54" spans="2:29" ht="12.75">
      <c r="B54" s="101" t="s">
        <v>119</v>
      </c>
      <c r="C54" s="102" t="s">
        <v>204</v>
      </c>
      <c r="D54" s="103">
        <f t="shared" si="0"/>
        <v>1612</v>
      </c>
      <c r="E54" s="91">
        <v>1612</v>
      </c>
      <c r="F54" s="52"/>
      <c r="G54" s="52"/>
      <c r="H54" s="52"/>
      <c r="I54" s="52"/>
      <c r="J54" s="52"/>
      <c r="K54" s="52">
        <v>414</v>
      </c>
      <c r="L54" s="52">
        <v>614</v>
      </c>
      <c r="M54" s="52">
        <v>112</v>
      </c>
      <c r="N54" s="52">
        <v>472</v>
      </c>
      <c r="O54" s="52"/>
      <c r="P54" s="52"/>
      <c r="Q54" s="52"/>
      <c r="R54" s="100">
        <f t="shared" si="1"/>
        <v>31</v>
      </c>
      <c r="S54" s="52">
        <v>31</v>
      </c>
      <c r="T54" s="52"/>
      <c r="U54" s="52"/>
      <c r="V54" s="52"/>
      <c r="W54" s="52"/>
      <c r="X54" s="52"/>
      <c r="Y54" s="52"/>
      <c r="Z54" s="52">
        <v>11</v>
      </c>
      <c r="AA54" s="52">
        <v>1612</v>
      </c>
      <c r="AB54" s="53"/>
      <c r="AC54" s="92">
        <f t="shared" si="2"/>
        <v>6521</v>
      </c>
    </row>
    <row r="55" spans="2:29" ht="12.75">
      <c r="B55" s="101" t="s">
        <v>120</v>
      </c>
      <c r="C55" s="102" t="s">
        <v>205</v>
      </c>
      <c r="D55" s="103">
        <f t="shared" si="0"/>
        <v>1252</v>
      </c>
      <c r="E55" s="91">
        <v>1252</v>
      </c>
      <c r="F55" s="52"/>
      <c r="G55" s="52"/>
      <c r="H55" s="52"/>
      <c r="I55" s="52"/>
      <c r="J55" s="52"/>
      <c r="K55" s="52">
        <v>282</v>
      </c>
      <c r="L55" s="52">
        <v>431</v>
      </c>
      <c r="M55" s="52">
        <v>55</v>
      </c>
      <c r="N55" s="52">
        <v>484</v>
      </c>
      <c r="O55" s="52"/>
      <c r="P55" s="52"/>
      <c r="Q55" s="52"/>
      <c r="R55" s="100">
        <f t="shared" si="1"/>
        <v>0</v>
      </c>
      <c r="S55" s="52"/>
      <c r="T55" s="52"/>
      <c r="U55" s="52"/>
      <c r="V55" s="52"/>
      <c r="W55" s="52"/>
      <c r="X55" s="52"/>
      <c r="Y55" s="52"/>
      <c r="Z55" s="52"/>
      <c r="AA55" s="52">
        <v>1252</v>
      </c>
      <c r="AB55" s="53"/>
      <c r="AC55" s="92">
        <f t="shared" si="2"/>
        <v>5008</v>
      </c>
    </row>
    <row r="56" spans="2:29" ht="12.75">
      <c r="B56" s="101" t="s">
        <v>121</v>
      </c>
      <c r="C56" s="102" t="s">
        <v>206</v>
      </c>
      <c r="D56" s="103">
        <f t="shared" si="0"/>
        <v>347</v>
      </c>
      <c r="E56" s="91">
        <v>347</v>
      </c>
      <c r="F56" s="52"/>
      <c r="G56" s="52"/>
      <c r="H56" s="52"/>
      <c r="I56" s="52"/>
      <c r="J56" s="52"/>
      <c r="K56" s="52">
        <v>72</v>
      </c>
      <c r="L56" s="52">
        <v>188</v>
      </c>
      <c r="M56" s="52">
        <v>0</v>
      </c>
      <c r="N56" s="52">
        <v>87</v>
      </c>
      <c r="O56" s="52"/>
      <c r="P56" s="52"/>
      <c r="Q56" s="52"/>
      <c r="R56" s="100">
        <f t="shared" si="1"/>
        <v>0</v>
      </c>
      <c r="S56" s="52"/>
      <c r="T56" s="52"/>
      <c r="U56" s="52"/>
      <c r="V56" s="52"/>
      <c r="W56" s="52"/>
      <c r="X56" s="52"/>
      <c r="Y56" s="52"/>
      <c r="Z56" s="52"/>
      <c r="AA56" s="52">
        <v>347</v>
      </c>
      <c r="AB56" s="53"/>
      <c r="AC56" s="92">
        <f t="shared" si="2"/>
        <v>1388</v>
      </c>
    </row>
    <row r="57" spans="2:29" ht="12.75">
      <c r="B57" s="101" t="s">
        <v>122</v>
      </c>
      <c r="C57" s="102"/>
      <c r="D57" s="103">
        <f t="shared" si="0"/>
        <v>0</v>
      </c>
      <c r="E57" s="91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100">
        <f t="shared" si="1"/>
        <v>0</v>
      </c>
      <c r="S57" s="52"/>
      <c r="T57" s="52"/>
      <c r="U57" s="52"/>
      <c r="V57" s="52"/>
      <c r="W57" s="52"/>
      <c r="X57" s="52"/>
      <c r="Y57" s="52"/>
      <c r="Z57" s="52"/>
      <c r="AA57" s="52"/>
      <c r="AB57" s="53"/>
      <c r="AC57" s="92">
        <f t="shared" si="2"/>
        <v>0</v>
      </c>
    </row>
    <row r="58" spans="2:30" ht="13.5" customHeight="1" thickBot="1">
      <c r="B58" s="182" t="s">
        <v>104</v>
      </c>
      <c r="C58" s="183"/>
      <c r="D58" s="104">
        <f aca="true" t="shared" si="3" ref="D58:AC58">SUM(D12:D57)</f>
        <v>65078</v>
      </c>
      <c r="E58" s="104">
        <f t="shared" si="3"/>
        <v>64939</v>
      </c>
      <c r="F58" s="105">
        <f t="shared" si="3"/>
        <v>139</v>
      </c>
      <c r="G58" s="105">
        <f t="shared" si="3"/>
        <v>0</v>
      </c>
      <c r="H58" s="105">
        <f t="shared" si="3"/>
        <v>0</v>
      </c>
      <c r="I58" s="105">
        <f t="shared" si="3"/>
        <v>0</v>
      </c>
      <c r="J58" s="105">
        <f t="shared" si="3"/>
        <v>0</v>
      </c>
      <c r="K58" s="105">
        <f t="shared" si="3"/>
        <v>16561</v>
      </c>
      <c r="L58" s="105">
        <f t="shared" si="3"/>
        <v>25897</v>
      </c>
      <c r="M58" s="105">
        <f t="shared" si="3"/>
        <v>2627</v>
      </c>
      <c r="N58" s="105">
        <f t="shared" si="3"/>
        <v>19993</v>
      </c>
      <c r="O58" s="105">
        <f t="shared" si="3"/>
        <v>0</v>
      </c>
      <c r="P58" s="105">
        <f t="shared" si="3"/>
        <v>0</v>
      </c>
      <c r="Q58" s="105">
        <f t="shared" si="3"/>
        <v>0</v>
      </c>
      <c r="R58" s="105">
        <f t="shared" si="3"/>
        <v>107</v>
      </c>
      <c r="S58" s="105">
        <f t="shared" si="3"/>
        <v>103</v>
      </c>
      <c r="T58" s="105">
        <f t="shared" si="3"/>
        <v>0</v>
      </c>
      <c r="U58" s="105">
        <f t="shared" si="3"/>
        <v>4</v>
      </c>
      <c r="V58" s="105">
        <f t="shared" si="3"/>
        <v>0</v>
      </c>
      <c r="W58" s="105">
        <f t="shared" si="3"/>
        <v>0</v>
      </c>
      <c r="X58" s="105">
        <f t="shared" si="3"/>
        <v>0</v>
      </c>
      <c r="Y58" s="105">
        <f t="shared" si="3"/>
        <v>0</v>
      </c>
      <c r="Z58" s="105">
        <f t="shared" si="3"/>
        <v>54</v>
      </c>
      <c r="AA58" s="105">
        <f t="shared" si="3"/>
        <v>65078</v>
      </c>
      <c r="AB58" s="106">
        <f t="shared" si="3"/>
        <v>0</v>
      </c>
      <c r="AC58" s="107">
        <f t="shared" si="3"/>
        <v>260580</v>
      </c>
      <c r="AD58" s="33">
        <f>SUM(D58:AB58)</f>
        <v>260580</v>
      </c>
    </row>
    <row r="59" spans="2:29" ht="13.5" customHeight="1" thickBot="1">
      <c r="B59" s="180" t="s">
        <v>131</v>
      </c>
      <c r="C59" s="181"/>
      <c r="D59" s="108">
        <f>SUM(D8+D10+D58)</f>
        <v>183162</v>
      </c>
      <c r="E59" s="108">
        <f aca="true" t="shared" si="4" ref="E59:AC59">SUM(E8+E10+E58)</f>
        <v>178387</v>
      </c>
      <c r="F59" s="30">
        <f t="shared" si="4"/>
        <v>4673</v>
      </c>
      <c r="G59" s="30">
        <f t="shared" si="4"/>
        <v>102</v>
      </c>
      <c r="H59" s="30">
        <f t="shared" si="4"/>
        <v>0</v>
      </c>
      <c r="I59" s="30">
        <f t="shared" si="4"/>
        <v>0</v>
      </c>
      <c r="J59" s="30">
        <f t="shared" si="4"/>
        <v>0</v>
      </c>
      <c r="K59" s="30">
        <f t="shared" si="4"/>
        <v>51564</v>
      </c>
      <c r="L59" s="30">
        <f t="shared" si="4"/>
        <v>66657</v>
      </c>
      <c r="M59" s="30">
        <f t="shared" si="4"/>
        <v>9819</v>
      </c>
      <c r="N59" s="30">
        <f t="shared" si="4"/>
        <v>55122</v>
      </c>
      <c r="O59" s="30">
        <f t="shared" si="4"/>
        <v>37</v>
      </c>
      <c r="P59" s="30">
        <f t="shared" si="4"/>
        <v>2</v>
      </c>
      <c r="Q59" s="30">
        <f t="shared" si="4"/>
        <v>62</v>
      </c>
      <c r="R59" s="30">
        <f t="shared" si="4"/>
        <v>1222</v>
      </c>
      <c r="S59" s="30">
        <f t="shared" si="4"/>
        <v>796</v>
      </c>
      <c r="T59" s="30">
        <f t="shared" si="4"/>
        <v>0</v>
      </c>
      <c r="U59" s="30">
        <f t="shared" si="4"/>
        <v>426</v>
      </c>
      <c r="V59" s="30">
        <f t="shared" si="4"/>
        <v>0</v>
      </c>
      <c r="W59" s="30">
        <f t="shared" si="4"/>
        <v>0</v>
      </c>
      <c r="X59" s="30">
        <f t="shared" si="4"/>
        <v>1</v>
      </c>
      <c r="Y59" s="30">
        <f t="shared" si="4"/>
        <v>0</v>
      </c>
      <c r="Z59" s="30">
        <f t="shared" si="4"/>
        <v>658</v>
      </c>
      <c r="AA59" s="30">
        <f t="shared" si="4"/>
        <v>155784</v>
      </c>
      <c r="AB59" s="31">
        <f t="shared" si="4"/>
        <v>95376</v>
      </c>
      <c r="AC59" s="109">
        <f t="shared" si="4"/>
        <v>803850</v>
      </c>
    </row>
    <row r="60" spans="2:29" ht="13.5" customHeight="1" thickBot="1">
      <c r="B60" s="110"/>
      <c r="C60" s="111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1"/>
    </row>
    <row r="61" spans="2:29" ht="13.5" customHeight="1" thickBot="1">
      <c r="B61" s="79" t="s">
        <v>132</v>
      </c>
      <c r="C61" s="80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0"/>
    </row>
    <row r="62" spans="2:29" ht="13.5" customHeight="1" thickBot="1">
      <c r="B62" s="86" t="s">
        <v>105</v>
      </c>
      <c r="C62" s="113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7"/>
    </row>
    <row r="63" spans="2:29" ht="12.75" thickBot="1">
      <c r="B63" s="114" t="s">
        <v>34</v>
      </c>
      <c r="C63" s="102" t="s">
        <v>133</v>
      </c>
      <c r="D63" s="83">
        <f t="shared" si="0"/>
        <v>36139</v>
      </c>
      <c r="E63" s="84">
        <v>35534</v>
      </c>
      <c r="F63" s="39">
        <v>605</v>
      </c>
      <c r="G63" s="39"/>
      <c r="H63" s="39"/>
      <c r="I63" s="39"/>
      <c r="J63" s="39"/>
      <c r="K63" s="39">
        <v>12159</v>
      </c>
      <c r="L63" s="39">
        <v>13085</v>
      </c>
      <c r="M63" s="39">
        <v>1006</v>
      </c>
      <c r="N63" s="39">
        <v>9889</v>
      </c>
      <c r="O63" s="39">
        <v>34</v>
      </c>
      <c r="P63" s="39">
        <v>2</v>
      </c>
      <c r="Q63" s="39">
        <v>35</v>
      </c>
      <c r="R63" s="47">
        <f t="shared" si="1"/>
        <v>310</v>
      </c>
      <c r="S63" s="39">
        <v>278</v>
      </c>
      <c r="T63" s="39"/>
      <c r="U63" s="39">
        <v>32</v>
      </c>
      <c r="V63" s="39"/>
      <c r="W63" s="39"/>
      <c r="X63" s="39"/>
      <c r="Y63" s="39"/>
      <c r="Z63" s="39"/>
      <c r="AA63" s="39">
        <v>33524</v>
      </c>
      <c r="AB63" s="41">
        <v>32161</v>
      </c>
      <c r="AC63" s="92">
        <f aca="true" t="shared" si="5" ref="AC63:AC91">SUM(D63:Y63)+SUM(Z63:AB63)</f>
        <v>174793</v>
      </c>
    </row>
    <row r="64" spans="2:29" ht="13.5" customHeight="1" thickBot="1">
      <c r="B64" s="86" t="s">
        <v>103</v>
      </c>
      <c r="C64" s="87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7"/>
    </row>
    <row r="65" spans="2:29" ht="12.75">
      <c r="B65" s="115" t="s">
        <v>34</v>
      </c>
      <c r="C65" s="116" t="s">
        <v>207</v>
      </c>
      <c r="D65" s="83">
        <f t="shared" si="0"/>
        <v>757</v>
      </c>
      <c r="E65" s="84">
        <v>757</v>
      </c>
      <c r="F65" s="39"/>
      <c r="G65" s="39"/>
      <c r="H65" s="39"/>
      <c r="I65" s="39"/>
      <c r="J65" s="39"/>
      <c r="K65" s="39">
        <v>160</v>
      </c>
      <c r="L65" s="39">
        <v>269</v>
      </c>
      <c r="M65" s="39">
        <v>29</v>
      </c>
      <c r="N65" s="39">
        <v>299</v>
      </c>
      <c r="O65" s="39"/>
      <c r="P65" s="39"/>
      <c r="Q65" s="39"/>
      <c r="R65" s="47">
        <f t="shared" si="1"/>
        <v>0</v>
      </c>
      <c r="S65" s="39"/>
      <c r="T65" s="39"/>
      <c r="U65" s="39"/>
      <c r="V65" s="39"/>
      <c r="W65" s="39"/>
      <c r="X65" s="39"/>
      <c r="Y65" s="39"/>
      <c r="Z65" s="39"/>
      <c r="AA65" s="39">
        <v>757</v>
      </c>
      <c r="AB65" s="41"/>
      <c r="AC65" s="92">
        <f t="shared" si="5"/>
        <v>3028</v>
      </c>
    </row>
    <row r="66" spans="2:29" ht="12.75">
      <c r="B66" s="96" t="s">
        <v>35</v>
      </c>
      <c r="C66" s="102" t="s">
        <v>208</v>
      </c>
      <c r="D66" s="117">
        <f t="shared" si="0"/>
        <v>511</v>
      </c>
      <c r="E66" s="91">
        <v>511</v>
      </c>
      <c r="F66" s="52"/>
      <c r="G66" s="52"/>
      <c r="H66" s="52"/>
      <c r="I66" s="52"/>
      <c r="J66" s="52"/>
      <c r="K66" s="52">
        <v>64</v>
      </c>
      <c r="L66" s="52">
        <v>243</v>
      </c>
      <c r="M66" s="52">
        <v>15</v>
      </c>
      <c r="N66" s="52">
        <v>189</v>
      </c>
      <c r="O66" s="52"/>
      <c r="P66" s="52"/>
      <c r="Q66" s="52"/>
      <c r="R66" s="55">
        <f t="shared" si="1"/>
        <v>0</v>
      </c>
      <c r="S66" s="52"/>
      <c r="T66" s="52"/>
      <c r="U66" s="52"/>
      <c r="V66" s="52"/>
      <c r="W66" s="52"/>
      <c r="X66" s="52"/>
      <c r="Y66" s="52"/>
      <c r="Z66" s="52"/>
      <c r="AA66" s="52">
        <v>511</v>
      </c>
      <c r="AB66" s="53"/>
      <c r="AC66" s="99">
        <f t="shared" si="5"/>
        <v>2044</v>
      </c>
    </row>
    <row r="67" spans="2:29" ht="12.75">
      <c r="B67" s="96" t="s">
        <v>36</v>
      </c>
      <c r="C67" s="102" t="s">
        <v>209</v>
      </c>
      <c r="D67" s="117">
        <f t="shared" si="0"/>
        <v>1081</v>
      </c>
      <c r="E67" s="91">
        <v>1079</v>
      </c>
      <c r="F67" s="52">
        <v>2</v>
      </c>
      <c r="G67" s="52"/>
      <c r="H67" s="52"/>
      <c r="I67" s="52"/>
      <c r="J67" s="52"/>
      <c r="K67" s="52">
        <v>356</v>
      </c>
      <c r="L67" s="52">
        <v>310</v>
      </c>
      <c r="M67" s="52">
        <v>47</v>
      </c>
      <c r="N67" s="52">
        <v>368</v>
      </c>
      <c r="O67" s="52"/>
      <c r="P67" s="52"/>
      <c r="Q67" s="52"/>
      <c r="R67" s="55">
        <f t="shared" si="1"/>
        <v>0</v>
      </c>
      <c r="S67" s="52"/>
      <c r="T67" s="52"/>
      <c r="U67" s="52"/>
      <c r="V67" s="52"/>
      <c r="W67" s="52"/>
      <c r="X67" s="52"/>
      <c r="Y67" s="52"/>
      <c r="Z67" s="52"/>
      <c r="AA67" s="52">
        <v>1081</v>
      </c>
      <c r="AB67" s="53"/>
      <c r="AC67" s="99">
        <f t="shared" si="5"/>
        <v>4324</v>
      </c>
    </row>
    <row r="68" spans="2:29" ht="12.75">
      <c r="B68" s="96" t="s">
        <v>37</v>
      </c>
      <c r="C68" s="102" t="s">
        <v>210</v>
      </c>
      <c r="D68" s="117">
        <f t="shared" si="0"/>
        <v>3947</v>
      </c>
      <c r="E68" s="91">
        <v>3880</v>
      </c>
      <c r="F68" s="52">
        <v>67</v>
      </c>
      <c r="G68" s="52"/>
      <c r="H68" s="52"/>
      <c r="I68" s="52"/>
      <c r="J68" s="52"/>
      <c r="K68" s="52">
        <v>962</v>
      </c>
      <c r="L68" s="52">
        <v>1548</v>
      </c>
      <c r="M68" s="52">
        <v>218</v>
      </c>
      <c r="N68" s="52">
        <v>1219</v>
      </c>
      <c r="O68" s="52"/>
      <c r="P68" s="52"/>
      <c r="Q68" s="52"/>
      <c r="R68" s="55">
        <f t="shared" si="1"/>
        <v>0</v>
      </c>
      <c r="S68" s="52"/>
      <c r="T68" s="52"/>
      <c r="U68" s="52"/>
      <c r="V68" s="52"/>
      <c r="W68" s="52"/>
      <c r="X68" s="52"/>
      <c r="Y68" s="52"/>
      <c r="Z68" s="52"/>
      <c r="AA68" s="52">
        <v>3947</v>
      </c>
      <c r="AB68" s="53"/>
      <c r="AC68" s="99">
        <f t="shared" si="5"/>
        <v>15788</v>
      </c>
    </row>
    <row r="69" spans="2:29" ht="12.75">
      <c r="B69" s="96" t="s">
        <v>38</v>
      </c>
      <c r="C69" s="102" t="s">
        <v>211</v>
      </c>
      <c r="D69" s="117">
        <f t="shared" si="0"/>
        <v>815</v>
      </c>
      <c r="E69" s="91">
        <v>813</v>
      </c>
      <c r="F69" s="52">
        <v>2</v>
      </c>
      <c r="G69" s="52"/>
      <c r="H69" s="52"/>
      <c r="I69" s="52"/>
      <c r="J69" s="52"/>
      <c r="K69" s="52">
        <v>174</v>
      </c>
      <c r="L69" s="52">
        <v>326</v>
      </c>
      <c r="M69" s="52">
        <v>27</v>
      </c>
      <c r="N69" s="52">
        <v>288</v>
      </c>
      <c r="O69" s="52"/>
      <c r="P69" s="52"/>
      <c r="Q69" s="52"/>
      <c r="R69" s="55">
        <f t="shared" si="1"/>
        <v>0</v>
      </c>
      <c r="S69" s="52"/>
      <c r="T69" s="52"/>
      <c r="U69" s="52"/>
      <c r="V69" s="52"/>
      <c r="W69" s="52"/>
      <c r="X69" s="52"/>
      <c r="Y69" s="52"/>
      <c r="Z69" s="52"/>
      <c r="AA69" s="52">
        <v>815</v>
      </c>
      <c r="AB69" s="53"/>
      <c r="AC69" s="99">
        <f t="shared" si="5"/>
        <v>3260</v>
      </c>
    </row>
    <row r="70" spans="2:29" ht="12.75">
      <c r="B70" s="96" t="s">
        <v>39</v>
      </c>
      <c r="C70" s="102" t="s">
        <v>212</v>
      </c>
      <c r="D70" s="117">
        <f t="shared" si="0"/>
        <v>106</v>
      </c>
      <c r="E70" s="91">
        <v>106</v>
      </c>
      <c r="F70" s="52"/>
      <c r="G70" s="52"/>
      <c r="H70" s="52"/>
      <c r="I70" s="52"/>
      <c r="J70" s="52"/>
      <c r="K70" s="52">
        <v>25</v>
      </c>
      <c r="L70" s="52">
        <v>35</v>
      </c>
      <c r="M70" s="52">
        <v>5</v>
      </c>
      <c r="N70" s="52">
        <v>41</v>
      </c>
      <c r="O70" s="52"/>
      <c r="P70" s="52"/>
      <c r="Q70" s="52"/>
      <c r="R70" s="55">
        <f t="shared" si="1"/>
        <v>0</v>
      </c>
      <c r="S70" s="52"/>
      <c r="T70" s="52"/>
      <c r="U70" s="52"/>
      <c r="V70" s="52"/>
      <c r="W70" s="52"/>
      <c r="X70" s="52"/>
      <c r="Y70" s="52"/>
      <c r="Z70" s="52"/>
      <c r="AA70" s="52">
        <v>106</v>
      </c>
      <c r="AB70" s="53"/>
      <c r="AC70" s="99">
        <f t="shared" si="5"/>
        <v>424</v>
      </c>
    </row>
    <row r="71" spans="2:29" ht="12.75">
      <c r="B71" s="96" t="s">
        <v>40</v>
      </c>
      <c r="C71" s="102" t="s">
        <v>213</v>
      </c>
      <c r="D71" s="117">
        <f t="shared" si="0"/>
        <v>6740</v>
      </c>
      <c r="E71" s="91">
        <v>6740</v>
      </c>
      <c r="F71" s="52"/>
      <c r="G71" s="52"/>
      <c r="H71" s="52"/>
      <c r="I71" s="52"/>
      <c r="J71" s="52"/>
      <c r="K71" s="52">
        <v>1544</v>
      </c>
      <c r="L71" s="52">
        <v>2782</v>
      </c>
      <c r="M71" s="52">
        <v>238</v>
      </c>
      <c r="N71" s="52">
        <v>2176</v>
      </c>
      <c r="O71" s="52"/>
      <c r="P71" s="52"/>
      <c r="Q71" s="52"/>
      <c r="R71" s="55">
        <f t="shared" si="1"/>
        <v>0</v>
      </c>
      <c r="S71" s="52"/>
      <c r="T71" s="52"/>
      <c r="U71" s="52"/>
      <c r="V71" s="52"/>
      <c r="W71" s="52"/>
      <c r="X71" s="52"/>
      <c r="Y71" s="52"/>
      <c r="Z71" s="52"/>
      <c r="AA71" s="52">
        <v>6740</v>
      </c>
      <c r="AB71" s="53"/>
      <c r="AC71" s="99">
        <f t="shared" si="5"/>
        <v>26960</v>
      </c>
    </row>
    <row r="72" spans="2:29" ht="12.75">
      <c r="B72" s="96" t="s">
        <v>41</v>
      </c>
      <c r="C72" s="102" t="s">
        <v>214</v>
      </c>
      <c r="D72" s="117">
        <f t="shared" si="0"/>
        <v>2291</v>
      </c>
      <c r="E72" s="91">
        <v>2291</v>
      </c>
      <c r="F72" s="52"/>
      <c r="G72" s="52"/>
      <c r="H72" s="52"/>
      <c r="I72" s="52"/>
      <c r="J72" s="52"/>
      <c r="K72" s="52">
        <v>675</v>
      </c>
      <c r="L72" s="52">
        <v>873</v>
      </c>
      <c r="M72" s="52">
        <v>100</v>
      </c>
      <c r="N72" s="52">
        <v>643</v>
      </c>
      <c r="O72" s="52"/>
      <c r="P72" s="52"/>
      <c r="Q72" s="52"/>
      <c r="R72" s="55">
        <f t="shared" si="1"/>
        <v>0</v>
      </c>
      <c r="S72" s="52"/>
      <c r="T72" s="52"/>
      <c r="U72" s="52"/>
      <c r="V72" s="52"/>
      <c r="W72" s="52"/>
      <c r="X72" s="52"/>
      <c r="Y72" s="52"/>
      <c r="Z72" s="52"/>
      <c r="AA72" s="52">
        <v>2291</v>
      </c>
      <c r="AB72" s="53"/>
      <c r="AC72" s="99">
        <f t="shared" si="5"/>
        <v>9164</v>
      </c>
    </row>
    <row r="73" spans="2:29" ht="12.75">
      <c r="B73" s="96" t="s">
        <v>42</v>
      </c>
      <c r="C73" s="102" t="s">
        <v>215</v>
      </c>
      <c r="D73" s="117">
        <f t="shared" si="0"/>
        <v>1734</v>
      </c>
      <c r="E73" s="91">
        <v>1734</v>
      </c>
      <c r="F73" s="52"/>
      <c r="G73" s="52"/>
      <c r="H73" s="52"/>
      <c r="I73" s="52"/>
      <c r="J73" s="52"/>
      <c r="K73" s="52">
        <v>320</v>
      </c>
      <c r="L73" s="52">
        <v>772</v>
      </c>
      <c r="M73" s="52">
        <v>88</v>
      </c>
      <c r="N73" s="52">
        <v>554</v>
      </c>
      <c r="O73" s="52">
        <v>1</v>
      </c>
      <c r="P73" s="52"/>
      <c r="Q73" s="52">
        <v>1</v>
      </c>
      <c r="R73" s="55">
        <f t="shared" si="1"/>
        <v>30</v>
      </c>
      <c r="S73" s="52">
        <v>30</v>
      </c>
      <c r="T73" s="52"/>
      <c r="U73" s="52"/>
      <c r="V73" s="52"/>
      <c r="W73" s="52"/>
      <c r="X73" s="52"/>
      <c r="Y73" s="52"/>
      <c r="Z73" s="52"/>
      <c r="AA73" s="52">
        <v>1734</v>
      </c>
      <c r="AB73" s="53"/>
      <c r="AC73" s="99">
        <f t="shared" si="5"/>
        <v>6998</v>
      </c>
    </row>
    <row r="74" spans="2:29" ht="12.75">
      <c r="B74" s="96" t="s">
        <v>43</v>
      </c>
      <c r="C74" s="102" t="s">
        <v>216</v>
      </c>
      <c r="D74" s="117">
        <f t="shared" si="0"/>
        <v>4150</v>
      </c>
      <c r="E74" s="91">
        <v>4114</v>
      </c>
      <c r="F74" s="52">
        <v>36</v>
      </c>
      <c r="G74" s="52"/>
      <c r="H74" s="52"/>
      <c r="I74" s="52"/>
      <c r="J74" s="52"/>
      <c r="K74" s="52">
        <v>1222</v>
      </c>
      <c r="L74" s="52">
        <v>1373</v>
      </c>
      <c r="M74" s="52">
        <v>215</v>
      </c>
      <c r="N74" s="52">
        <v>1340</v>
      </c>
      <c r="O74" s="52"/>
      <c r="P74" s="52"/>
      <c r="Q74" s="52"/>
      <c r="R74" s="55">
        <f t="shared" si="1"/>
        <v>0</v>
      </c>
      <c r="S74" s="52"/>
      <c r="T74" s="52"/>
      <c r="U74" s="52"/>
      <c r="V74" s="52"/>
      <c r="W74" s="52"/>
      <c r="X74" s="52"/>
      <c r="Y74" s="52"/>
      <c r="Z74" s="52"/>
      <c r="AA74" s="52">
        <v>4150</v>
      </c>
      <c r="AB74" s="53"/>
      <c r="AC74" s="99">
        <f t="shared" si="5"/>
        <v>16600</v>
      </c>
    </row>
    <row r="75" spans="2:29" ht="12.75">
      <c r="B75" s="96" t="s">
        <v>44</v>
      </c>
      <c r="C75" s="102" t="s">
        <v>217</v>
      </c>
      <c r="D75" s="117">
        <f t="shared" si="0"/>
        <v>592</v>
      </c>
      <c r="E75" s="91">
        <v>592</v>
      </c>
      <c r="F75" s="52"/>
      <c r="G75" s="52"/>
      <c r="H75" s="52"/>
      <c r="I75" s="52"/>
      <c r="J75" s="52"/>
      <c r="K75" s="52">
        <v>136</v>
      </c>
      <c r="L75" s="52">
        <v>235</v>
      </c>
      <c r="M75" s="52">
        <v>16</v>
      </c>
      <c r="N75" s="52">
        <v>205</v>
      </c>
      <c r="O75" s="52"/>
      <c r="P75" s="52"/>
      <c r="Q75" s="52"/>
      <c r="R75" s="55">
        <f t="shared" si="1"/>
        <v>0</v>
      </c>
      <c r="S75" s="52"/>
      <c r="T75" s="52"/>
      <c r="U75" s="52"/>
      <c r="V75" s="52"/>
      <c r="W75" s="52"/>
      <c r="X75" s="52"/>
      <c r="Y75" s="52"/>
      <c r="Z75" s="52"/>
      <c r="AA75" s="52">
        <v>592</v>
      </c>
      <c r="AB75" s="53"/>
      <c r="AC75" s="99">
        <f t="shared" si="5"/>
        <v>2368</v>
      </c>
    </row>
    <row r="76" spans="2:29" ht="12.75">
      <c r="B76" s="96" t="s">
        <v>45</v>
      </c>
      <c r="C76" s="102" t="s">
        <v>234</v>
      </c>
      <c r="D76" s="117">
        <f t="shared" si="0"/>
        <v>541</v>
      </c>
      <c r="E76" s="91">
        <v>541</v>
      </c>
      <c r="F76" s="52"/>
      <c r="G76" s="52"/>
      <c r="H76" s="52"/>
      <c r="I76" s="52"/>
      <c r="J76" s="52"/>
      <c r="K76" s="52">
        <v>58</v>
      </c>
      <c r="L76" s="52">
        <v>233</v>
      </c>
      <c r="M76" s="52">
        <v>22</v>
      </c>
      <c r="N76" s="52">
        <v>228</v>
      </c>
      <c r="O76" s="52"/>
      <c r="P76" s="52"/>
      <c r="Q76" s="52"/>
      <c r="R76" s="55">
        <f t="shared" si="1"/>
        <v>0</v>
      </c>
      <c r="S76" s="52"/>
      <c r="T76" s="52"/>
      <c r="U76" s="52"/>
      <c r="V76" s="52"/>
      <c r="W76" s="52"/>
      <c r="X76" s="52"/>
      <c r="Y76" s="52"/>
      <c r="Z76" s="52">
        <v>200</v>
      </c>
      <c r="AA76" s="52">
        <v>541</v>
      </c>
      <c r="AB76" s="53"/>
      <c r="AC76" s="99">
        <f t="shared" si="5"/>
        <v>2364</v>
      </c>
    </row>
    <row r="77" spans="2:29" ht="12.75">
      <c r="B77" s="96" t="s">
        <v>46</v>
      </c>
      <c r="C77" s="102" t="s">
        <v>218</v>
      </c>
      <c r="D77" s="117">
        <f t="shared" si="0"/>
        <v>1387</v>
      </c>
      <c r="E77" s="91">
        <v>1385</v>
      </c>
      <c r="F77" s="52">
        <v>2</v>
      </c>
      <c r="G77" s="52"/>
      <c r="H77" s="52"/>
      <c r="I77" s="52"/>
      <c r="J77" s="52"/>
      <c r="K77" s="52">
        <v>410</v>
      </c>
      <c r="L77" s="52">
        <v>540</v>
      </c>
      <c r="M77" s="52">
        <v>51</v>
      </c>
      <c r="N77" s="52">
        <v>386</v>
      </c>
      <c r="O77" s="52"/>
      <c r="P77" s="52"/>
      <c r="Q77" s="52"/>
      <c r="R77" s="55">
        <f t="shared" si="1"/>
        <v>0</v>
      </c>
      <c r="S77" s="52"/>
      <c r="T77" s="52"/>
      <c r="U77" s="52"/>
      <c r="V77" s="52"/>
      <c r="W77" s="52"/>
      <c r="X77" s="52"/>
      <c r="Y77" s="52"/>
      <c r="Z77" s="52"/>
      <c r="AA77" s="52">
        <v>1387</v>
      </c>
      <c r="AB77" s="53"/>
      <c r="AC77" s="99">
        <f t="shared" si="5"/>
        <v>5548</v>
      </c>
    </row>
    <row r="78" spans="2:29" ht="12.75">
      <c r="B78" s="96" t="s">
        <v>47</v>
      </c>
      <c r="C78" s="102" t="s">
        <v>219</v>
      </c>
      <c r="D78" s="117">
        <f t="shared" si="0"/>
        <v>849</v>
      </c>
      <c r="E78" s="91">
        <v>849</v>
      </c>
      <c r="F78" s="52"/>
      <c r="G78" s="52"/>
      <c r="H78" s="52"/>
      <c r="I78" s="52"/>
      <c r="J78" s="52"/>
      <c r="K78" s="52">
        <v>145</v>
      </c>
      <c r="L78" s="52">
        <v>372</v>
      </c>
      <c r="M78" s="52">
        <v>19</v>
      </c>
      <c r="N78" s="52">
        <v>313</v>
      </c>
      <c r="O78" s="52"/>
      <c r="P78" s="52"/>
      <c r="Q78" s="52"/>
      <c r="R78" s="55">
        <f t="shared" si="1"/>
        <v>0</v>
      </c>
      <c r="S78" s="52"/>
      <c r="T78" s="52"/>
      <c r="U78" s="52"/>
      <c r="V78" s="52"/>
      <c r="W78" s="52"/>
      <c r="X78" s="52"/>
      <c r="Y78" s="52"/>
      <c r="Z78" s="52"/>
      <c r="AA78" s="52">
        <v>849</v>
      </c>
      <c r="AB78" s="53"/>
      <c r="AC78" s="99">
        <f t="shared" si="5"/>
        <v>3396</v>
      </c>
    </row>
    <row r="79" spans="2:29" ht="12.75">
      <c r="B79" s="96" t="s">
        <v>48</v>
      </c>
      <c r="C79" s="102" t="s">
        <v>220</v>
      </c>
      <c r="D79" s="117">
        <f t="shared" si="0"/>
        <v>621</v>
      </c>
      <c r="E79" s="91">
        <v>621</v>
      </c>
      <c r="F79" s="52"/>
      <c r="G79" s="52"/>
      <c r="H79" s="52"/>
      <c r="I79" s="52"/>
      <c r="J79" s="52"/>
      <c r="K79" s="52">
        <v>91</v>
      </c>
      <c r="L79" s="52">
        <v>297</v>
      </c>
      <c r="M79" s="52">
        <v>9</v>
      </c>
      <c r="N79" s="52">
        <v>224</v>
      </c>
      <c r="O79" s="52"/>
      <c r="P79" s="52"/>
      <c r="Q79" s="52"/>
      <c r="R79" s="55">
        <f t="shared" si="1"/>
        <v>0</v>
      </c>
      <c r="S79" s="52"/>
      <c r="T79" s="52"/>
      <c r="U79" s="52"/>
      <c r="V79" s="52"/>
      <c r="W79" s="52"/>
      <c r="X79" s="52"/>
      <c r="Y79" s="52"/>
      <c r="Z79" s="52"/>
      <c r="AA79" s="52">
        <v>621</v>
      </c>
      <c r="AB79" s="53"/>
      <c r="AC79" s="99">
        <f t="shared" si="5"/>
        <v>2484</v>
      </c>
    </row>
    <row r="80" spans="2:29" ht="12.75">
      <c r="B80" s="96" t="s">
        <v>49</v>
      </c>
      <c r="C80" s="102" t="s">
        <v>221</v>
      </c>
      <c r="D80" s="117">
        <f t="shared" si="0"/>
        <v>904</v>
      </c>
      <c r="E80" s="91">
        <v>904</v>
      </c>
      <c r="F80" s="52"/>
      <c r="G80" s="52"/>
      <c r="H80" s="52"/>
      <c r="I80" s="52"/>
      <c r="J80" s="52"/>
      <c r="K80" s="52">
        <v>199</v>
      </c>
      <c r="L80" s="52">
        <v>373</v>
      </c>
      <c r="M80" s="52">
        <v>19</v>
      </c>
      <c r="N80" s="52">
        <v>313</v>
      </c>
      <c r="O80" s="52"/>
      <c r="P80" s="52"/>
      <c r="Q80" s="52"/>
      <c r="R80" s="55">
        <f t="shared" si="1"/>
        <v>0</v>
      </c>
      <c r="S80" s="52"/>
      <c r="T80" s="52"/>
      <c r="U80" s="52"/>
      <c r="V80" s="52"/>
      <c r="W80" s="52"/>
      <c r="X80" s="52"/>
      <c r="Y80" s="52"/>
      <c r="Z80" s="52"/>
      <c r="AA80" s="52">
        <v>904</v>
      </c>
      <c r="AB80" s="53"/>
      <c r="AC80" s="99">
        <f t="shared" si="5"/>
        <v>3616</v>
      </c>
    </row>
    <row r="81" spans="2:29" ht="12.75">
      <c r="B81" s="96" t="s">
        <v>50</v>
      </c>
      <c r="C81" s="102" t="s">
        <v>222</v>
      </c>
      <c r="D81" s="117">
        <f t="shared" si="0"/>
        <v>1168</v>
      </c>
      <c r="E81" s="91">
        <v>1168</v>
      </c>
      <c r="F81" s="52"/>
      <c r="G81" s="52"/>
      <c r="H81" s="52"/>
      <c r="I81" s="52"/>
      <c r="J81" s="52"/>
      <c r="K81" s="52">
        <v>370</v>
      </c>
      <c r="L81" s="52">
        <v>458</v>
      </c>
      <c r="M81" s="52">
        <v>44</v>
      </c>
      <c r="N81" s="52">
        <v>296</v>
      </c>
      <c r="O81" s="52"/>
      <c r="P81" s="52"/>
      <c r="Q81" s="52"/>
      <c r="R81" s="55">
        <f t="shared" si="1"/>
        <v>0</v>
      </c>
      <c r="S81" s="52"/>
      <c r="T81" s="52"/>
      <c r="U81" s="52"/>
      <c r="V81" s="52"/>
      <c r="W81" s="52"/>
      <c r="X81" s="52"/>
      <c r="Y81" s="52"/>
      <c r="Z81" s="52"/>
      <c r="AA81" s="52">
        <v>1168</v>
      </c>
      <c r="AB81" s="53"/>
      <c r="AC81" s="99">
        <f t="shared" si="5"/>
        <v>4672</v>
      </c>
    </row>
    <row r="82" spans="2:29" ht="12.75">
      <c r="B82" s="96" t="s">
        <v>51</v>
      </c>
      <c r="C82" s="102" t="s">
        <v>223</v>
      </c>
      <c r="D82" s="117">
        <f t="shared" si="0"/>
        <v>468</v>
      </c>
      <c r="E82" s="91">
        <v>468</v>
      </c>
      <c r="F82" s="52"/>
      <c r="G82" s="52"/>
      <c r="H82" s="52"/>
      <c r="I82" s="52"/>
      <c r="J82" s="52"/>
      <c r="K82" s="52">
        <v>83</v>
      </c>
      <c r="L82" s="52">
        <v>221</v>
      </c>
      <c r="M82" s="52">
        <v>148</v>
      </c>
      <c r="N82" s="52">
        <v>16</v>
      </c>
      <c r="O82" s="52"/>
      <c r="P82" s="52"/>
      <c r="Q82" s="52"/>
      <c r="R82" s="55">
        <f t="shared" si="1"/>
        <v>0</v>
      </c>
      <c r="S82" s="52"/>
      <c r="T82" s="52"/>
      <c r="U82" s="52"/>
      <c r="V82" s="52"/>
      <c r="W82" s="52"/>
      <c r="X82" s="52"/>
      <c r="Y82" s="52"/>
      <c r="Z82" s="52"/>
      <c r="AA82" s="52">
        <v>468</v>
      </c>
      <c r="AB82" s="53"/>
      <c r="AC82" s="99">
        <f t="shared" si="5"/>
        <v>1872</v>
      </c>
    </row>
    <row r="83" spans="2:29" ht="12.75">
      <c r="B83" s="96" t="s">
        <v>52</v>
      </c>
      <c r="C83" s="102" t="s">
        <v>224</v>
      </c>
      <c r="D83" s="117">
        <f t="shared" si="0"/>
        <v>780</v>
      </c>
      <c r="E83" s="91">
        <v>780</v>
      </c>
      <c r="F83" s="52"/>
      <c r="G83" s="52"/>
      <c r="H83" s="52"/>
      <c r="I83" s="52"/>
      <c r="J83" s="52"/>
      <c r="K83" s="52">
        <v>122</v>
      </c>
      <c r="L83" s="52">
        <v>378</v>
      </c>
      <c r="M83" s="52">
        <v>21</v>
      </c>
      <c r="N83" s="52">
        <v>259</v>
      </c>
      <c r="O83" s="52"/>
      <c r="P83" s="52"/>
      <c r="Q83" s="52"/>
      <c r="R83" s="55">
        <f t="shared" si="1"/>
        <v>0</v>
      </c>
      <c r="S83" s="52"/>
      <c r="T83" s="52"/>
      <c r="U83" s="52"/>
      <c r="V83" s="52"/>
      <c r="W83" s="52"/>
      <c r="X83" s="52"/>
      <c r="Y83" s="52"/>
      <c r="Z83" s="52"/>
      <c r="AA83" s="52">
        <v>780</v>
      </c>
      <c r="AB83" s="53"/>
      <c r="AC83" s="99">
        <f t="shared" si="5"/>
        <v>3120</v>
      </c>
    </row>
    <row r="84" spans="2:29" ht="12.75">
      <c r="B84" s="96" t="s">
        <v>53</v>
      </c>
      <c r="C84" s="102" t="s">
        <v>225</v>
      </c>
      <c r="D84" s="117">
        <f t="shared" si="0"/>
        <v>889</v>
      </c>
      <c r="E84" s="91">
        <v>884</v>
      </c>
      <c r="F84" s="52">
        <v>5</v>
      </c>
      <c r="G84" s="52"/>
      <c r="H84" s="52"/>
      <c r="I84" s="52"/>
      <c r="J84" s="52"/>
      <c r="K84" s="52">
        <v>250</v>
      </c>
      <c r="L84" s="52">
        <v>312</v>
      </c>
      <c r="M84" s="52">
        <v>29</v>
      </c>
      <c r="N84" s="52">
        <v>298</v>
      </c>
      <c r="O84" s="52"/>
      <c r="P84" s="52"/>
      <c r="Q84" s="52"/>
      <c r="R84" s="55">
        <f t="shared" si="1"/>
        <v>0</v>
      </c>
      <c r="S84" s="52"/>
      <c r="T84" s="52"/>
      <c r="U84" s="52"/>
      <c r="V84" s="52"/>
      <c r="W84" s="52"/>
      <c r="X84" s="52"/>
      <c r="Y84" s="52"/>
      <c r="Z84" s="52"/>
      <c r="AA84" s="52">
        <v>889</v>
      </c>
      <c r="AB84" s="53"/>
      <c r="AC84" s="99">
        <f t="shared" si="5"/>
        <v>3556</v>
      </c>
    </row>
    <row r="85" spans="2:29" ht="12.75">
      <c r="B85" s="96" t="s">
        <v>54</v>
      </c>
      <c r="C85" s="102" t="s">
        <v>226</v>
      </c>
      <c r="D85" s="117">
        <f t="shared" si="0"/>
        <v>4465</v>
      </c>
      <c r="E85" s="91">
        <v>4396</v>
      </c>
      <c r="F85" s="52">
        <v>69</v>
      </c>
      <c r="G85" s="52"/>
      <c r="H85" s="52"/>
      <c r="I85" s="52"/>
      <c r="J85" s="52"/>
      <c r="K85" s="52">
        <v>1578</v>
      </c>
      <c r="L85" s="52">
        <v>1611</v>
      </c>
      <c r="M85" s="52">
        <v>225</v>
      </c>
      <c r="N85" s="52">
        <v>1051</v>
      </c>
      <c r="O85" s="52"/>
      <c r="P85" s="52"/>
      <c r="Q85" s="52"/>
      <c r="R85" s="55">
        <f t="shared" si="1"/>
        <v>0</v>
      </c>
      <c r="S85" s="52"/>
      <c r="T85" s="52"/>
      <c r="U85" s="52"/>
      <c r="V85" s="52"/>
      <c r="W85" s="52"/>
      <c r="X85" s="52"/>
      <c r="Y85" s="52"/>
      <c r="Z85" s="52"/>
      <c r="AA85" s="52">
        <v>4465</v>
      </c>
      <c r="AB85" s="53"/>
      <c r="AC85" s="99">
        <f t="shared" si="5"/>
        <v>17860</v>
      </c>
    </row>
    <row r="86" spans="2:29" ht="12.75">
      <c r="B86" s="96" t="s">
        <v>55</v>
      </c>
      <c r="C86" s="102" t="s">
        <v>227</v>
      </c>
      <c r="D86" s="117">
        <f t="shared" si="0"/>
        <v>510</v>
      </c>
      <c r="E86" s="91">
        <v>510</v>
      </c>
      <c r="F86" s="52"/>
      <c r="G86" s="52"/>
      <c r="H86" s="52"/>
      <c r="I86" s="52"/>
      <c r="J86" s="52"/>
      <c r="K86" s="52">
        <v>87</v>
      </c>
      <c r="L86" s="52">
        <v>249</v>
      </c>
      <c r="M86" s="52">
        <v>15</v>
      </c>
      <c r="N86" s="52">
        <v>159</v>
      </c>
      <c r="O86" s="52"/>
      <c r="P86" s="52"/>
      <c r="Q86" s="52"/>
      <c r="R86" s="55">
        <f t="shared" si="1"/>
        <v>0</v>
      </c>
      <c r="S86" s="52"/>
      <c r="T86" s="52"/>
      <c r="U86" s="52"/>
      <c r="V86" s="52"/>
      <c r="W86" s="52"/>
      <c r="X86" s="52"/>
      <c r="Y86" s="52"/>
      <c r="Z86" s="52"/>
      <c r="AA86" s="52">
        <v>510</v>
      </c>
      <c r="AB86" s="53"/>
      <c r="AC86" s="99">
        <f t="shared" si="5"/>
        <v>2040</v>
      </c>
    </row>
    <row r="87" spans="2:29" ht="12.75">
      <c r="B87" s="96" t="s">
        <v>56</v>
      </c>
      <c r="C87" s="102" t="s">
        <v>228</v>
      </c>
      <c r="D87" s="117">
        <f t="shared" si="0"/>
        <v>702</v>
      </c>
      <c r="E87" s="91">
        <v>702</v>
      </c>
      <c r="F87" s="52"/>
      <c r="G87" s="52"/>
      <c r="H87" s="52"/>
      <c r="I87" s="52"/>
      <c r="J87" s="52"/>
      <c r="K87" s="52">
        <v>72</v>
      </c>
      <c r="L87" s="52">
        <v>334</v>
      </c>
      <c r="M87" s="52">
        <v>15</v>
      </c>
      <c r="N87" s="52">
        <v>281</v>
      </c>
      <c r="O87" s="52"/>
      <c r="P87" s="52"/>
      <c r="Q87" s="52"/>
      <c r="R87" s="55">
        <f t="shared" si="1"/>
        <v>0</v>
      </c>
      <c r="S87" s="52"/>
      <c r="T87" s="52"/>
      <c r="U87" s="52"/>
      <c r="V87" s="52"/>
      <c r="W87" s="52"/>
      <c r="X87" s="52"/>
      <c r="Y87" s="52"/>
      <c r="Z87" s="52"/>
      <c r="AA87" s="52">
        <v>702</v>
      </c>
      <c r="AB87" s="53"/>
      <c r="AC87" s="99">
        <f t="shared" si="5"/>
        <v>2808</v>
      </c>
    </row>
    <row r="88" spans="2:29" ht="12.75">
      <c r="B88" s="96" t="s">
        <v>57</v>
      </c>
      <c r="C88" s="102" t="s">
        <v>229</v>
      </c>
      <c r="D88" s="117">
        <f t="shared" si="0"/>
        <v>998</v>
      </c>
      <c r="E88" s="91">
        <v>998</v>
      </c>
      <c r="F88" s="52"/>
      <c r="G88" s="52"/>
      <c r="H88" s="52"/>
      <c r="I88" s="52"/>
      <c r="J88" s="52"/>
      <c r="K88" s="52">
        <v>260</v>
      </c>
      <c r="L88" s="52">
        <v>388</v>
      </c>
      <c r="M88" s="52">
        <v>28</v>
      </c>
      <c r="N88" s="52">
        <v>322</v>
      </c>
      <c r="O88" s="52"/>
      <c r="P88" s="52"/>
      <c r="Q88" s="52"/>
      <c r="R88" s="55">
        <f t="shared" si="1"/>
        <v>0</v>
      </c>
      <c r="S88" s="52"/>
      <c r="T88" s="52"/>
      <c r="U88" s="52"/>
      <c r="V88" s="52"/>
      <c r="W88" s="52"/>
      <c r="X88" s="52"/>
      <c r="Y88" s="52"/>
      <c r="Z88" s="52"/>
      <c r="AA88" s="52">
        <v>998</v>
      </c>
      <c r="AB88" s="53"/>
      <c r="AC88" s="99">
        <f t="shared" si="5"/>
        <v>3992</v>
      </c>
    </row>
    <row r="89" spans="2:29" ht="12.75">
      <c r="B89" s="96" t="s">
        <v>58</v>
      </c>
      <c r="C89" s="102" t="s">
        <v>230</v>
      </c>
      <c r="D89" s="117">
        <f t="shared" si="0"/>
        <v>442</v>
      </c>
      <c r="E89" s="91">
        <v>442</v>
      </c>
      <c r="F89" s="52"/>
      <c r="G89" s="52"/>
      <c r="H89" s="52"/>
      <c r="I89" s="52"/>
      <c r="J89" s="52"/>
      <c r="K89" s="52">
        <v>35</v>
      </c>
      <c r="L89" s="52">
        <v>202</v>
      </c>
      <c r="M89" s="52">
        <v>6</v>
      </c>
      <c r="N89" s="52">
        <v>199</v>
      </c>
      <c r="O89" s="52"/>
      <c r="P89" s="52"/>
      <c r="Q89" s="52"/>
      <c r="R89" s="55">
        <f t="shared" si="1"/>
        <v>0</v>
      </c>
      <c r="S89" s="53"/>
      <c r="T89" s="53"/>
      <c r="U89" s="53"/>
      <c r="V89" s="53"/>
      <c r="W89" s="53"/>
      <c r="X89" s="53"/>
      <c r="Y89" s="53"/>
      <c r="Z89" s="53"/>
      <c r="AA89" s="53">
        <v>442</v>
      </c>
      <c r="AB89" s="53"/>
      <c r="AC89" s="99">
        <f>SUM(D89:Y89)+SUM(Z89:AB89)</f>
        <v>1768</v>
      </c>
    </row>
    <row r="90" spans="2:29" ht="12.75">
      <c r="B90" s="101" t="s">
        <v>59</v>
      </c>
      <c r="C90" s="102" t="s">
        <v>231</v>
      </c>
      <c r="D90" s="117">
        <f t="shared" si="0"/>
        <v>1138</v>
      </c>
      <c r="E90" s="91">
        <v>1133</v>
      </c>
      <c r="F90" s="52">
        <v>5</v>
      </c>
      <c r="G90" s="52"/>
      <c r="H90" s="52"/>
      <c r="I90" s="52"/>
      <c r="J90" s="52"/>
      <c r="K90" s="52">
        <v>362</v>
      </c>
      <c r="L90" s="52">
        <v>426</v>
      </c>
      <c r="M90" s="52">
        <v>37</v>
      </c>
      <c r="N90" s="52">
        <v>313</v>
      </c>
      <c r="O90" s="52"/>
      <c r="P90" s="52"/>
      <c r="Q90" s="52"/>
      <c r="R90" s="47">
        <f t="shared" si="1"/>
        <v>0</v>
      </c>
      <c r="S90" s="52"/>
      <c r="T90" s="52"/>
      <c r="U90" s="52"/>
      <c r="V90" s="52"/>
      <c r="W90" s="52"/>
      <c r="X90" s="52"/>
      <c r="Y90" s="52"/>
      <c r="Z90" s="52"/>
      <c r="AA90" s="52">
        <v>1138</v>
      </c>
      <c r="AB90" s="53"/>
      <c r="AC90" s="99">
        <f t="shared" si="5"/>
        <v>4552</v>
      </c>
    </row>
    <row r="91" spans="2:29" ht="12.75">
      <c r="B91" s="101" t="s">
        <v>60</v>
      </c>
      <c r="C91" s="102" t="s">
        <v>232</v>
      </c>
      <c r="D91" s="117">
        <f>SUM(K91:N91)</f>
        <v>1644</v>
      </c>
      <c r="E91" s="91">
        <v>1640</v>
      </c>
      <c r="F91" s="52">
        <v>4</v>
      </c>
      <c r="G91" s="52"/>
      <c r="H91" s="52"/>
      <c r="I91" s="52"/>
      <c r="J91" s="52"/>
      <c r="K91" s="52">
        <v>460</v>
      </c>
      <c r="L91" s="52">
        <v>647</v>
      </c>
      <c r="M91" s="52">
        <v>44</v>
      </c>
      <c r="N91" s="52">
        <v>493</v>
      </c>
      <c r="O91" s="52"/>
      <c r="P91" s="52"/>
      <c r="Q91" s="52"/>
      <c r="R91" s="47">
        <f>SUM(S91:W91)</f>
        <v>0</v>
      </c>
      <c r="S91" s="52"/>
      <c r="T91" s="52"/>
      <c r="U91" s="52"/>
      <c r="V91" s="52"/>
      <c r="W91" s="52"/>
      <c r="X91" s="52"/>
      <c r="Y91" s="52"/>
      <c r="Z91" s="52"/>
      <c r="AA91" s="52">
        <v>1644</v>
      </c>
      <c r="AB91" s="53"/>
      <c r="AC91" s="99">
        <f t="shared" si="5"/>
        <v>6576</v>
      </c>
    </row>
    <row r="92" spans="2:29" ht="13.5" customHeight="1" thickBot="1">
      <c r="B92" s="182" t="s">
        <v>104</v>
      </c>
      <c r="C92" s="183"/>
      <c r="D92" s="104">
        <f aca="true" t="shared" si="6" ref="D92:AC92">SUM(D65:D91)</f>
        <v>40230</v>
      </c>
      <c r="E92" s="104">
        <f t="shared" si="6"/>
        <v>40038</v>
      </c>
      <c r="F92" s="105">
        <f t="shared" si="6"/>
        <v>192</v>
      </c>
      <c r="G92" s="105">
        <f t="shared" si="6"/>
        <v>0</v>
      </c>
      <c r="H92" s="105">
        <f t="shared" si="6"/>
        <v>0</v>
      </c>
      <c r="I92" s="105">
        <f t="shared" si="6"/>
        <v>0</v>
      </c>
      <c r="J92" s="105">
        <f t="shared" si="6"/>
        <v>0</v>
      </c>
      <c r="K92" s="105">
        <f t="shared" si="6"/>
        <v>10220</v>
      </c>
      <c r="L92" s="105">
        <f t="shared" si="6"/>
        <v>15807</v>
      </c>
      <c r="M92" s="105">
        <f t="shared" si="6"/>
        <v>1730</v>
      </c>
      <c r="N92" s="105">
        <f t="shared" si="6"/>
        <v>12473</v>
      </c>
      <c r="O92" s="105">
        <f t="shared" si="6"/>
        <v>1</v>
      </c>
      <c r="P92" s="105">
        <f t="shared" si="6"/>
        <v>0</v>
      </c>
      <c r="Q92" s="105">
        <f t="shared" si="6"/>
        <v>1</v>
      </c>
      <c r="R92" s="105">
        <f t="shared" si="6"/>
        <v>30</v>
      </c>
      <c r="S92" s="105">
        <f t="shared" si="6"/>
        <v>30</v>
      </c>
      <c r="T92" s="105">
        <f t="shared" si="6"/>
        <v>0</v>
      </c>
      <c r="U92" s="105">
        <f t="shared" si="6"/>
        <v>0</v>
      </c>
      <c r="V92" s="105">
        <f t="shared" si="6"/>
        <v>0</v>
      </c>
      <c r="W92" s="105">
        <f t="shared" si="6"/>
        <v>0</v>
      </c>
      <c r="X92" s="105">
        <f t="shared" si="6"/>
        <v>0</v>
      </c>
      <c r="Y92" s="105">
        <f t="shared" si="6"/>
        <v>0</v>
      </c>
      <c r="Z92" s="105">
        <f t="shared" si="6"/>
        <v>200</v>
      </c>
      <c r="AA92" s="105">
        <f t="shared" si="6"/>
        <v>40230</v>
      </c>
      <c r="AB92" s="106">
        <f t="shared" si="6"/>
        <v>0</v>
      </c>
      <c r="AC92" s="107">
        <f t="shared" si="6"/>
        <v>161182</v>
      </c>
    </row>
    <row r="93" spans="2:29" ht="13.5" customHeight="1" thickBot="1">
      <c r="B93" s="180" t="s">
        <v>135</v>
      </c>
      <c r="C93" s="181"/>
      <c r="D93" s="108">
        <f>SUM(D63+D92)</f>
        <v>76369</v>
      </c>
      <c r="E93" s="108">
        <f aca="true" t="shared" si="7" ref="E93:AC93">SUM(E63+E92)</f>
        <v>75572</v>
      </c>
      <c r="F93" s="108">
        <f t="shared" si="7"/>
        <v>797</v>
      </c>
      <c r="G93" s="108">
        <f t="shared" si="7"/>
        <v>0</v>
      </c>
      <c r="H93" s="108">
        <f t="shared" si="7"/>
        <v>0</v>
      </c>
      <c r="I93" s="108">
        <f t="shared" si="7"/>
        <v>0</v>
      </c>
      <c r="J93" s="108">
        <f t="shared" si="7"/>
        <v>0</v>
      </c>
      <c r="K93" s="108">
        <f t="shared" si="7"/>
        <v>22379</v>
      </c>
      <c r="L93" s="108">
        <f t="shared" si="7"/>
        <v>28892</v>
      </c>
      <c r="M93" s="108">
        <f t="shared" si="7"/>
        <v>2736</v>
      </c>
      <c r="N93" s="108">
        <f t="shared" si="7"/>
        <v>22362</v>
      </c>
      <c r="O93" s="108">
        <f t="shared" si="7"/>
        <v>35</v>
      </c>
      <c r="P93" s="108">
        <f t="shared" si="7"/>
        <v>2</v>
      </c>
      <c r="Q93" s="108">
        <f t="shared" si="7"/>
        <v>36</v>
      </c>
      <c r="R93" s="108">
        <f t="shared" si="7"/>
        <v>340</v>
      </c>
      <c r="S93" s="108">
        <f t="shared" si="7"/>
        <v>308</v>
      </c>
      <c r="T93" s="108">
        <f t="shared" si="7"/>
        <v>0</v>
      </c>
      <c r="U93" s="108">
        <f t="shared" si="7"/>
        <v>32</v>
      </c>
      <c r="V93" s="108">
        <f t="shared" si="7"/>
        <v>0</v>
      </c>
      <c r="W93" s="108">
        <f t="shared" si="7"/>
        <v>0</v>
      </c>
      <c r="X93" s="108">
        <f t="shared" si="7"/>
        <v>0</v>
      </c>
      <c r="Y93" s="108">
        <f t="shared" si="7"/>
        <v>0</v>
      </c>
      <c r="Z93" s="108">
        <f t="shared" si="7"/>
        <v>200</v>
      </c>
      <c r="AA93" s="108">
        <f t="shared" si="7"/>
        <v>73754</v>
      </c>
      <c r="AB93" s="108">
        <f t="shared" si="7"/>
        <v>32161</v>
      </c>
      <c r="AC93" s="108">
        <f t="shared" si="7"/>
        <v>335975</v>
      </c>
    </row>
    <row r="94" ht="12.75" thickBot="1"/>
    <row r="95" ht="12.75" thickBot="1">
      <c r="Z95" s="118"/>
    </row>
    <row r="102" spans="4:7" ht="12">
      <c r="D102" s="161"/>
      <c r="E102" s="161"/>
      <c r="F102" s="161"/>
      <c r="G102" s="161"/>
    </row>
    <row r="103" spans="4:7" ht="12.75">
      <c r="D103" s="161"/>
      <c r="E103" s="162"/>
      <c r="F103" s="163"/>
      <c r="G103" s="161"/>
    </row>
    <row r="104" spans="4:7" ht="12.75">
      <c r="D104" s="161"/>
      <c r="E104" s="162"/>
      <c r="F104" s="163"/>
      <c r="G104" s="161"/>
    </row>
    <row r="105" spans="4:7" ht="12.75">
      <c r="D105" s="161"/>
      <c r="E105" s="162"/>
      <c r="F105" s="163"/>
      <c r="G105" s="161"/>
    </row>
    <row r="106" spans="4:7" ht="12.75">
      <c r="D106" s="161"/>
      <c r="E106" s="162"/>
      <c r="F106" s="163"/>
      <c r="G106" s="161"/>
    </row>
    <row r="107" spans="4:7" ht="12.75">
      <c r="D107" s="161"/>
      <c r="E107" s="162"/>
      <c r="F107" s="163"/>
      <c r="G107" s="161"/>
    </row>
    <row r="108" spans="4:7" ht="12.75">
      <c r="D108" s="161"/>
      <c r="E108" s="162"/>
      <c r="F108" s="163"/>
      <c r="G108" s="161"/>
    </row>
    <row r="109" spans="4:7" ht="12.75">
      <c r="D109" s="161"/>
      <c r="E109" s="162"/>
      <c r="F109" s="163"/>
      <c r="G109" s="161"/>
    </row>
    <row r="110" spans="4:7" ht="12.75">
      <c r="D110" s="161"/>
      <c r="E110" s="162"/>
      <c r="F110" s="163"/>
      <c r="G110" s="161"/>
    </row>
    <row r="111" spans="4:7" ht="12.75">
      <c r="D111" s="161"/>
      <c r="E111" s="162"/>
      <c r="F111" s="163"/>
      <c r="G111" s="161"/>
    </row>
    <row r="112" spans="4:7" ht="12.75">
      <c r="D112" s="161"/>
      <c r="E112" s="162"/>
      <c r="F112" s="163"/>
      <c r="G112" s="161"/>
    </row>
    <row r="113" spans="4:7" ht="12.75">
      <c r="D113" s="161"/>
      <c r="E113" s="162"/>
      <c r="F113" s="163"/>
      <c r="G113" s="161"/>
    </row>
    <row r="114" spans="4:7" ht="12.75">
      <c r="D114" s="161"/>
      <c r="E114" s="162"/>
      <c r="F114" s="163"/>
      <c r="G114" s="161"/>
    </row>
    <row r="115" spans="4:7" ht="12.75">
      <c r="D115" s="161"/>
      <c r="E115" s="162"/>
      <c r="F115" s="163"/>
      <c r="G115" s="161"/>
    </row>
    <row r="116" spans="4:7" ht="12.75">
      <c r="D116" s="161"/>
      <c r="E116" s="162"/>
      <c r="F116" s="163"/>
      <c r="G116" s="161"/>
    </row>
    <row r="117" spans="4:7" ht="12.75">
      <c r="D117" s="161"/>
      <c r="E117" s="162"/>
      <c r="F117" s="163"/>
      <c r="G117" s="161"/>
    </row>
    <row r="118" spans="4:7" ht="12.75">
      <c r="D118" s="161"/>
      <c r="E118" s="162"/>
      <c r="F118" s="163"/>
      <c r="G118" s="161"/>
    </row>
    <row r="119" spans="4:7" ht="12.75">
      <c r="D119" s="161"/>
      <c r="E119" s="162"/>
      <c r="F119" s="163"/>
      <c r="G119" s="161"/>
    </row>
    <row r="120" spans="4:7" ht="12.75">
      <c r="D120" s="161"/>
      <c r="E120" s="162"/>
      <c r="F120" s="163"/>
      <c r="G120" s="161"/>
    </row>
    <row r="121" spans="4:7" ht="12.75">
      <c r="D121" s="161"/>
      <c r="E121" s="162"/>
      <c r="F121" s="163"/>
      <c r="G121" s="161"/>
    </row>
    <row r="122" spans="4:7" ht="12.75">
      <c r="D122" s="161"/>
      <c r="E122" s="162"/>
      <c r="F122" s="163"/>
      <c r="G122" s="161"/>
    </row>
    <row r="123" spans="4:7" ht="12.75">
      <c r="D123" s="161"/>
      <c r="E123" s="162"/>
      <c r="F123" s="163"/>
      <c r="G123" s="161"/>
    </row>
    <row r="124" spans="4:7" ht="12">
      <c r="D124" s="161"/>
      <c r="E124" s="161"/>
      <c r="F124" s="161"/>
      <c r="G124" s="161"/>
    </row>
    <row r="125" spans="4:7" ht="12">
      <c r="D125" s="161"/>
      <c r="E125" s="161"/>
      <c r="F125" s="161"/>
      <c r="G125" s="161"/>
    </row>
  </sheetData>
  <sheetProtection password="C7E0" sheet="1" objects="1" scenarios="1"/>
  <mergeCells count="38">
    <mergeCell ref="AA2:AA6"/>
    <mergeCell ref="AC2:AC6"/>
    <mergeCell ref="AB2:AB6"/>
    <mergeCell ref="B7:C7"/>
    <mergeCell ref="N4:N6"/>
    <mergeCell ref="R2:Y2"/>
    <mergeCell ref="R3:R6"/>
    <mergeCell ref="X3:Y3"/>
    <mergeCell ref="X4:X6"/>
    <mergeCell ref="Y4:Y6"/>
    <mergeCell ref="Z2:Z6"/>
    <mergeCell ref="U4:U6"/>
    <mergeCell ref="T4:T6"/>
    <mergeCell ref="S4:S6"/>
    <mergeCell ref="Q2:Q6"/>
    <mergeCell ref="O2:O6"/>
    <mergeCell ref="P2:P6"/>
    <mergeCell ref="S3:W3"/>
    <mergeCell ref="W4:W6"/>
    <mergeCell ref="V4:V6"/>
    <mergeCell ref="D2:N2"/>
    <mergeCell ref="B2:C6"/>
    <mergeCell ref="D3:D6"/>
    <mergeCell ref="H4:H6"/>
    <mergeCell ref="J4:J6"/>
    <mergeCell ref="E3:J3"/>
    <mergeCell ref="K3:N3"/>
    <mergeCell ref="K4:K6"/>
    <mergeCell ref="L4:L6"/>
    <mergeCell ref="M4:M6"/>
    <mergeCell ref="I4:I6"/>
    <mergeCell ref="E4:E6"/>
    <mergeCell ref="F4:F6"/>
    <mergeCell ref="G4:G6"/>
    <mergeCell ref="B93:C93"/>
    <mergeCell ref="B92:C92"/>
    <mergeCell ref="B59:C59"/>
    <mergeCell ref="B58:C58"/>
  </mergeCells>
  <printOptions/>
  <pageMargins left="0.3937007874015748" right="0.3937007874015748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3"/>
  <dimension ref="A2:AC93"/>
  <sheetViews>
    <sheetView zoomScalePageLayoutView="0" workbookViewId="0" topLeftCell="A1">
      <pane xSplit="3" ySplit="6" topLeftCell="V6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6" sqref="C76"/>
    </sheetView>
  </sheetViews>
  <sheetFormatPr defaultColWidth="9.00390625" defaultRowHeight="12.75"/>
  <cols>
    <col min="1" max="1" width="3.875" style="33" customWidth="1"/>
    <col min="2" max="2" width="3.625" style="33" customWidth="1"/>
    <col min="3" max="3" width="19.25390625" style="33" customWidth="1"/>
    <col min="4" max="9" width="9.125" style="33" customWidth="1"/>
    <col min="10" max="10" width="9.875" style="33" customWidth="1"/>
    <col min="11" max="11" width="9.125" style="33" customWidth="1"/>
    <col min="12" max="12" width="10.125" style="33" customWidth="1"/>
    <col min="13" max="13" width="9.75390625" style="33" customWidth="1"/>
    <col min="14" max="14" width="9.125" style="33" customWidth="1"/>
    <col min="15" max="15" width="9.75390625" style="33" customWidth="1"/>
    <col min="16" max="20" width="9.125" style="33" customWidth="1"/>
    <col min="21" max="21" width="11.625" style="33" customWidth="1"/>
    <col min="22" max="22" width="10.375" style="33" customWidth="1"/>
    <col min="23" max="24" width="9.125" style="33" customWidth="1"/>
    <col min="25" max="25" width="10.375" style="33" customWidth="1"/>
    <col min="26" max="16384" width="9.125" style="33" customWidth="1"/>
  </cols>
  <sheetData>
    <row r="1" ht="12.75" thickBot="1"/>
    <row r="2" spans="2:29" ht="12.75" customHeight="1">
      <c r="B2" s="192" t="s">
        <v>0</v>
      </c>
      <c r="C2" s="211"/>
      <c r="D2" s="191" t="s">
        <v>17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 t="s">
        <v>22</v>
      </c>
      <c r="R2" s="191" t="s">
        <v>23</v>
      </c>
      <c r="S2" s="191" t="s">
        <v>24</v>
      </c>
      <c r="T2" s="191" t="s">
        <v>25</v>
      </c>
      <c r="U2" s="191" t="s">
        <v>83</v>
      </c>
      <c r="V2" s="191" t="s">
        <v>160</v>
      </c>
      <c r="W2" s="191" t="s">
        <v>161</v>
      </c>
      <c r="X2" s="191" t="s">
        <v>84</v>
      </c>
      <c r="Y2" s="191" t="s">
        <v>162</v>
      </c>
      <c r="Z2" s="191" t="s">
        <v>85</v>
      </c>
      <c r="AA2" s="210" t="s">
        <v>179</v>
      </c>
      <c r="AB2" s="191" t="s">
        <v>163</v>
      </c>
      <c r="AC2" s="169" t="s">
        <v>12</v>
      </c>
    </row>
    <row r="3" spans="2:29" ht="12.75" customHeight="1">
      <c r="B3" s="212"/>
      <c r="C3" s="213"/>
      <c r="D3" s="184" t="s">
        <v>18</v>
      </c>
      <c r="E3" s="184" t="s">
        <v>9</v>
      </c>
      <c r="F3" s="177"/>
      <c r="G3" s="177"/>
      <c r="H3" s="177"/>
      <c r="I3" s="177"/>
      <c r="J3" s="216" t="s">
        <v>10</v>
      </c>
      <c r="K3" s="217"/>
      <c r="L3" s="217"/>
      <c r="M3" s="217"/>
      <c r="N3" s="217"/>
      <c r="O3" s="217"/>
      <c r="P3" s="174"/>
      <c r="Q3" s="184"/>
      <c r="R3" s="184"/>
      <c r="S3" s="184"/>
      <c r="T3" s="184"/>
      <c r="U3" s="177"/>
      <c r="V3" s="177"/>
      <c r="W3" s="177"/>
      <c r="X3" s="177"/>
      <c r="Y3" s="177"/>
      <c r="Z3" s="177"/>
      <c r="AA3" s="177"/>
      <c r="AB3" s="177"/>
      <c r="AC3" s="227"/>
    </row>
    <row r="4" spans="2:29" ht="12">
      <c r="B4" s="212"/>
      <c r="C4" s="213"/>
      <c r="D4" s="184"/>
      <c r="E4" s="184" t="s">
        <v>13</v>
      </c>
      <c r="F4" s="184" t="s">
        <v>2</v>
      </c>
      <c r="G4" s="184" t="s">
        <v>3</v>
      </c>
      <c r="H4" s="184" t="s">
        <v>5</v>
      </c>
      <c r="I4" s="184" t="s">
        <v>19</v>
      </c>
      <c r="J4" s="189" t="s">
        <v>6</v>
      </c>
      <c r="K4" s="221" t="s">
        <v>10</v>
      </c>
      <c r="L4" s="222"/>
      <c r="M4" s="222"/>
      <c r="N4" s="222"/>
      <c r="O4" s="223"/>
      <c r="P4" s="184" t="s">
        <v>21</v>
      </c>
      <c r="Q4" s="184"/>
      <c r="R4" s="184"/>
      <c r="S4" s="184"/>
      <c r="T4" s="184"/>
      <c r="U4" s="177"/>
      <c r="V4" s="177"/>
      <c r="W4" s="177"/>
      <c r="X4" s="177"/>
      <c r="Y4" s="177"/>
      <c r="Z4" s="177"/>
      <c r="AA4" s="177"/>
      <c r="AB4" s="177"/>
      <c r="AC4" s="227"/>
    </row>
    <row r="5" spans="2:29" ht="6.75" customHeight="1">
      <c r="B5" s="212"/>
      <c r="C5" s="213"/>
      <c r="D5" s="184"/>
      <c r="E5" s="184"/>
      <c r="F5" s="184"/>
      <c r="G5" s="184"/>
      <c r="H5" s="184"/>
      <c r="I5" s="184"/>
      <c r="J5" s="219"/>
      <c r="K5" s="224"/>
      <c r="L5" s="225"/>
      <c r="M5" s="225"/>
      <c r="N5" s="225"/>
      <c r="O5" s="226"/>
      <c r="P5" s="177"/>
      <c r="Q5" s="184"/>
      <c r="R5" s="184"/>
      <c r="S5" s="184"/>
      <c r="T5" s="184"/>
      <c r="U5" s="177"/>
      <c r="V5" s="177"/>
      <c r="W5" s="177"/>
      <c r="X5" s="177"/>
      <c r="Y5" s="177"/>
      <c r="Z5" s="177"/>
      <c r="AA5" s="177"/>
      <c r="AB5" s="177"/>
      <c r="AC5" s="227"/>
    </row>
    <row r="6" spans="2:29" ht="36.75" thickBot="1">
      <c r="B6" s="214"/>
      <c r="C6" s="215"/>
      <c r="D6" s="218"/>
      <c r="E6" s="218"/>
      <c r="F6" s="218"/>
      <c r="G6" s="218"/>
      <c r="H6" s="218"/>
      <c r="I6" s="218"/>
      <c r="J6" s="220"/>
      <c r="K6" s="119" t="s">
        <v>20</v>
      </c>
      <c r="L6" s="119" t="s">
        <v>125</v>
      </c>
      <c r="M6" s="119" t="s">
        <v>124</v>
      </c>
      <c r="N6" s="119" t="s">
        <v>8</v>
      </c>
      <c r="O6" s="119" t="s">
        <v>159</v>
      </c>
      <c r="P6" s="209"/>
      <c r="Q6" s="218"/>
      <c r="R6" s="218"/>
      <c r="S6" s="218"/>
      <c r="T6" s="218"/>
      <c r="U6" s="209"/>
      <c r="V6" s="209"/>
      <c r="W6" s="209"/>
      <c r="X6" s="209"/>
      <c r="Y6" s="209"/>
      <c r="Z6" s="209"/>
      <c r="AA6" s="209"/>
      <c r="AB6" s="209"/>
      <c r="AC6" s="228"/>
    </row>
    <row r="7" spans="2:29" ht="12.75" thickBot="1">
      <c r="B7" s="206" t="str">
        <f>'knižničný fond'!B7</f>
        <v>Okres SVIDNÍK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8"/>
    </row>
    <row r="8" spans="2:29" ht="12.75" thickBot="1">
      <c r="B8" s="36" t="str">
        <f>+'knižničný fond'!B8</f>
        <v>1.</v>
      </c>
      <c r="C8" s="3" t="str">
        <f>'knižničný fond'!C8</f>
        <v>Svidník</v>
      </c>
      <c r="D8" s="120">
        <f aca="true" t="shared" si="0" ref="D8:D90">SUM(E8:I8)</f>
        <v>100050</v>
      </c>
      <c r="E8" s="39">
        <v>22134</v>
      </c>
      <c r="F8" s="39">
        <v>21453</v>
      </c>
      <c r="G8" s="39">
        <v>5743</v>
      </c>
      <c r="H8" s="39">
        <v>33751</v>
      </c>
      <c r="I8" s="39">
        <v>16969</v>
      </c>
      <c r="J8" s="39">
        <v>331</v>
      </c>
      <c r="K8" s="39">
        <v>331</v>
      </c>
      <c r="L8" s="39"/>
      <c r="M8" s="39"/>
      <c r="N8" s="39"/>
      <c r="O8" s="39"/>
      <c r="P8" s="39">
        <v>8732</v>
      </c>
      <c r="Q8" s="39">
        <v>68</v>
      </c>
      <c r="R8" s="39">
        <v>262</v>
      </c>
      <c r="S8" s="39">
        <v>0</v>
      </c>
      <c r="T8" s="39">
        <v>0</v>
      </c>
      <c r="U8" s="39">
        <v>1248</v>
      </c>
      <c r="V8" s="39">
        <v>3</v>
      </c>
      <c r="W8" s="39">
        <v>62</v>
      </c>
      <c r="X8" s="39">
        <v>2</v>
      </c>
      <c r="Y8" s="39">
        <v>20</v>
      </c>
      <c r="Z8" s="39">
        <v>888</v>
      </c>
      <c r="AA8" s="41">
        <v>620</v>
      </c>
      <c r="AB8" s="41">
        <v>52</v>
      </c>
      <c r="AC8" s="85">
        <f aca="true" t="shared" si="1" ref="AC8:AC90">SUM(D8:AB8)</f>
        <v>212719</v>
      </c>
    </row>
    <row r="9" spans="2:29" ht="12.75" thickBot="1">
      <c r="B9" s="206" t="str">
        <f>'knižničný fond'!B9</f>
        <v>Mestské knižnice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8"/>
    </row>
    <row r="10" spans="2:29" ht="12.75" thickBot="1">
      <c r="B10" s="44" t="str">
        <f>+'knižničný fond'!B10</f>
        <v>1.</v>
      </c>
      <c r="C10" s="12" t="str">
        <f>'knižničný fond'!C10</f>
        <v>Giraltovce</v>
      </c>
      <c r="D10" s="83">
        <f t="shared" si="0"/>
        <v>16242</v>
      </c>
      <c r="E10" s="39">
        <v>1789</v>
      </c>
      <c r="F10" s="39">
        <v>4960</v>
      </c>
      <c r="G10" s="39">
        <v>1543</v>
      </c>
      <c r="H10" s="39">
        <v>6117</v>
      </c>
      <c r="I10" s="39">
        <v>1833</v>
      </c>
      <c r="J10" s="39"/>
      <c r="K10" s="39"/>
      <c r="L10" s="39"/>
      <c r="M10" s="39"/>
      <c r="N10" s="39"/>
      <c r="O10" s="39"/>
      <c r="P10" s="39">
        <v>1383</v>
      </c>
      <c r="Q10" s="39"/>
      <c r="R10" s="39">
        <v>54</v>
      </c>
      <c r="S10" s="39"/>
      <c r="T10" s="39"/>
      <c r="U10" s="39">
        <v>498</v>
      </c>
      <c r="V10" s="39"/>
      <c r="W10" s="39"/>
      <c r="X10" s="39">
        <v>1</v>
      </c>
      <c r="Y10" s="39">
        <v>10</v>
      </c>
      <c r="Z10" s="39">
        <v>110</v>
      </c>
      <c r="AA10" s="41">
        <v>100</v>
      </c>
      <c r="AB10" s="41">
        <v>50</v>
      </c>
      <c r="AC10" s="92">
        <f t="shared" si="1"/>
        <v>34690</v>
      </c>
    </row>
    <row r="11" spans="2:29" ht="12.75" thickBot="1">
      <c r="B11" s="206" t="str">
        <f>'knižničný fond'!B11</f>
        <v>Neprofesionálne knižnice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8"/>
    </row>
    <row r="12" spans="2:29" ht="12">
      <c r="B12" s="44" t="str">
        <f>+'knižničný fond'!B12</f>
        <v>1.</v>
      </c>
      <c r="C12" s="12" t="str">
        <f>'knižničný fond'!C12</f>
        <v>Beňadikovce</v>
      </c>
      <c r="D12" s="83">
        <f t="shared" si="0"/>
        <v>0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3"/>
      <c r="AB12" s="53"/>
      <c r="AC12" s="92">
        <f t="shared" si="1"/>
        <v>0</v>
      </c>
    </row>
    <row r="13" spans="2:29" ht="12">
      <c r="B13" s="54" t="str">
        <f>+'knižničný fond'!B13</f>
        <v>2.</v>
      </c>
      <c r="C13" s="18" t="str">
        <f>'knižničný fond'!C13</f>
        <v>Cernina</v>
      </c>
      <c r="D13" s="117">
        <f t="shared" si="0"/>
        <v>0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3"/>
      <c r="AB13" s="53"/>
      <c r="AC13" s="99">
        <f t="shared" si="1"/>
        <v>0</v>
      </c>
    </row>
    <row r="14" spans="2:29" ht="12">
      <c r="B14" s="54" t="str">
        <f>+'knižničný fond'!B14</f>
        <v>3.</v>
      </c>
      <c r="C14" s="18" t="str">
        <f>'knižničný fond'!C14</f>
        <v>Cigla</v>
      </c>
      <c r="D14" s="117">
        <f t="shared" si="0"/>
        <v>0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3"/>
      <c r="AB14" s="53"/>
      <c r="AC14" s="99">
        <f t="shared" si="1"/>
        <v>0</v>
      </c>
    </row>
    <row r="15" spans="2:29" ht="12">
      <c r="B15" s="54" t="str">
        <f>+'knižničný fond'!B15</f>
        <v>4.</v>
      </c>
      <c r="C15" s="18" t="str">
        <f>'knižničný fond'!C15</f>
        <v>Dlhoňa</v>
      </c>
      <c r="D15" s="117">
        <f t="shared" si="0"/>
        <v>0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3"/>
      <c r="AB15" s="53"/>
      <c r="AC15" s="99">
        <f t="shared" si="1"/>
        <v>0</v>
      </c>
    </row>
    <row r="16" spans="2:29" ht="12">
      <c r="B16" s="54" t="str">
        <f>+'knižničný fond'!B16</f>
        <v>5.</v>
      </c>
      <c r="C16" s="18" t="str">
        <f>'knižničný fond'!C16</f>
        <v>Dubová    </v>
      </c>
      <c r="D16" s="117">
        <f t="shared" si="0"/>
        <v>0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3"/>
      <c r="AB16" s="53"/>
      <c r="AC16" s="99">
        <f t="shared" si="1"/>
        <v>0</v>
      </c>
    </row>
    <row r="17" spans="2:29" ht="12">
      <c r="B17" s="54" t="str">
        <f>+'knižničný fond'!B17</f>
        <v>6.</v>
      </c>
      <c r="C17" s="18" t="str">
        <f>'knižničný fond'!C17</f>
        <v>Dukovce</v>
      </c>
      <c r="D17" s="117">
        <f t="shared" si="0"/>
        <v>0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3"/>
      <c r="AB17" s="53"/>
      <c r="AC17" s="99">
        <f t="shared" si="1"/>
        <v>0</v>
      </c>
    </row>
    <row r="18" spans="2:29" ht="12">
      <c r="B18" s="54" t="str">
        <f>+'knižničný fond'!B18</f>
        <v>7.</v>
      </c>
      <c r="C18" s="18" t="str">
        <f>'knižničný fond'!C18</f>
        <v>Hunkovce</v>
      </c>
      <c r="D18" s="117">
        <f t="shared" si="0"/>
        <v>0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3"/>
      <c r="AB18" s="53"/>
      <c r="AC18" s="99">
        <f t="shared" si="1"/>
        <v>0</v>
      </c>
    </row>
    <row r="19" spans="2:29" ht="12">
      <c r="B19" s="54" t="str">
        <f>+'knižničný fond'!B19</f>
        <v>8.</v>
      </c>
      <c r="C19" s="18" t="str">
        <f>'knižničný fond'!C19</f>
        <v>Hrabovčík</v>
      </c>
      <c r="D19" s="117">
        <f t="shared" si="0"/>
        <v>0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3"/>
      <c r="AB19" s="53"/>
      <c r="AC19" s="99">
        <f t="shared" si="1"/>
        <v>0</v>
      </c>
    </row>
    <row r="20" spans="2:29" ht="12">
      <c r="B20" s="54" t="str">
        <f>+'knižničný fond'!B20</f>
        <v>9.</v>
      </c>
      <c r="C20" s="18" t="str">
        <f>'knižničný fond'!C20</f>
        <v>Jurková Voľa</v>
      </c>
      <c r="D20" s="117">
        <f t="shared" si="0"/>
        <v>0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3"/>
      <c r="AB20" s="53"/>
      <c r="AC20" s="99">
        <f t="shared" si="1"/>
        <v>0</v>
      </c>
    </row>
    <row r="21" spans="2:29" ht="12">
      <c r="B21" s="54" t="str">
        <f>+'knižničný fond'!B21</f>
        <v>10.</v>
      </c>
      <c r="C21" s="18" t="str">
        <f>'knižničný fond'!C21</f>
        <v>Kalnište</v>
      </c>
      <c r="D21" s="117">
        <f t="shared" si="0"/>
        <v>0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3"/>
      <c r="AB21" s="53"/>
      <c r="AC21" s="99">
        <f t="shared" si="1"/>
        <v>0</v>
      </c>
    </row>
    <row r="22" spans="2:29" ht="12">
      <c r="B22" s="54" t="str">
        <f>+'knižničný fond'!B22</f>
        <v>11.</v>
      </c>
      <c r="C22" s="18" t="str">
        <f>'knižničný fond'!C22</f>
        <v>Kapišová</v>
      </c>
      <c r="D22" s="117">
        <f t="shared" si="0"/>
        <v>0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3"/>
      <c r="AB22" s="53"/>
      <c r="AC22" s="99">
        <f t="shared" si="1"/>
        <v>0</v>
      </c>
    </row>
    <row r="23" spans="2:29" ht="12">
      <c r="B23" s="54" t="str">
        <f>+'knižničný fond'!B23</f>
        <v>12.</v>
      </c>
      <c r="C23" s="18" t="str">
        <f>'knižničný fond'!C23</f>
        <v>Kečkovce</v>
      </c>
      <c r="D23" s="117">
        <f t="shared" si="0"/>
        <v>0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3"/>
      <c r="AB23" s="53"/>
      <c r="AC23" s="99">
        <f t="shared" si="1"/>
        <v>0</v>
      </c>
    </row>
    <row r="24" spans="2:29" ht="12">
      <c r="B24" s="54" t="str">
        <f>+'knižničný fond'!B24</f>
        <v>13.</v>
      </c>
      <c r="C24" s="18" t="str">
        <f>'knižničný fond'!C24</f>
        <v>Kobylnice</v>
      </c>
      <c r="D24" s="117">
        <f t="shared" si="0"/>
        <v>0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3"/>
      <c r="AB24" s="53"/>
      <c r="AC24" s="99">
        <f t="shared" si="1"/>
        <v>0</v>
      </c>
    </row>
    <row r="25" spans="2:29" ht="12">
      <c r="B25" s="54" t="str">
        <f>+'knižničný fond'!B25</f>
        <v>14.</v>
      </c>
      <c r="C25" s="18" t="str">
        <f>'knižničný fond'!C25</f>
        <v>Korejovce</v>
      </c>
      <c r="D25" s="117">
        <f t="shared" si="0"/>
        <v>0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3"/>
      <c r="AB25" s="53"/>
      <c r="AC25" s="99">
        <f t="shared" si="1"/>
        <v>0</v>
      </c>
    </row>
    <row r="26" spans="2:29" ht="12">
      <c r="B26" s="54" t="str">
        <f>+'knižničný fond'!B26</f>
        <v>15.</v>
      </c>
      <c r="C26" s="18" t="str">
        <f>'knižničný fond'!C26</f>
        <v>Kračúnovce   </v>
      </c>
      <c r="D26" s="117">
        <f t="shared" si="0"/>
        <v>2243</v>
      </c>
      <c r="E26" s="52">
        <v>426</v>
      </c>
      <c r="F26" s="52">
        <v>620</v>
      </c>
      <c r="G26" s="52">
        <v>211</v>
      </c>
      <c r="H26" s="52">
        <v>986</v>
      </c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>
        <v>49</v>
      </c>
      <c r="AA26" s="53">
        <v>49</v>
      </c>
      <c r="AB26" s="53">
        <v>3</v>
      </c>
      <c r="AC26" s="99">
        <f t="shared" si="1"/>
        <v>4587</v>
      </c>
    </row>
    <row r="27" spans="2:29" ht="12">
      <c r="B27" s="54" t="str">
        <f>+'knižničný fond'!B27</f>
        <v>16.</v>
      </c>
      <c r="C27" s="18" t="str">
        <f>'knižničný fond'!C27</f>
        <v>Krajná Bystrá</v>
      </c>
      <c r="D27" s="117">
        <f t="shared" si="0"/>
        <v>0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3"/>
      <c r="AB27" s="53"/>
      <c r="AC27" s="99">
        <f t="shared" si="1"/>
        <v>0</v>
      </c>
    </row>
    <row r="28" spans="2:29" ht="12">
      <c r="B28" s="54" t="str">
        <f>+'knižničný fond'!B28</f>
        <v>17.</v>
      </c>
      <c r="C28" s="18" t="str">
        <f>'knižničný fond'!C28</f>
        <v>Krajná Poľana</v>
      </c>
      <c r="D28" s="117">
        <f t="shared" si="0"/>
        <v>0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3"/>
      <c r="AB28" s="53"/>
      <c r="AC28" s="99">
        <f t="shared" si="1"/>
        <v>0</v>
      </c>
    </row>
    <row r="29" spans="2:29" ht="12">
      <c r="B29" s="54" t="str">
        <f>+'knižničný fond'!B29</f>
        <v>18.</v>
      </c>
      <c r="C29" s="18" t="str">
        <f>'knižničný fond'!C29</f>
        <v>Krajné Čierno</v>
      </c>
      <c r="D29" s="117">
        <f t="shared" si="0"/>
        <v>0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3"/>
      <c r="AB29" s="53"/>
      <c r="AC29" s="99">
        <f t="shared" si="1"/>
        <v>0</v>
      </c>
    </row>
    <row r="30" spans="2:29" ht="12">
      <c r="B30" s="54" t="str">
        <f>+'knižničný fond'!B30</f>
        <v>19.</v>
      </c>
      <c r="C30" s="18" t="str">
        <f>'knižničný fond'!C30</f>
        <v>Kružlová</v>
      </c>
      <c r="D30" s="117">
        <f t="shared" si="0"/>
        <v>84</v>
      </c>
      <c r="E30" s="52">
        <v>20</v>
      </c>
      <c r="F30" s="52">
        <v>2</v>
      </c>
      <c r="G30" s="52">
        <v>2</v>
      </c>
      <c r="H30" s="52">
        <v>60</v>
      </c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>
        <v>32</v>
      </c>
      <c r="AA30" s="53">
        <v>32</v>
      </c>
      <c r="AB30" s="53">
        <v>4</v>
      </c>
      <c r="AC30" s="99">
        <f t="shared" si="1"/>
        <v>236</v>
      </c>
    </row>
    <row r="31" spans="2:29" ht="12">
      <c r="B31" s="54" t="str">
        <f>+'knižničný fond'!B31</f>
        <v>20.</v>
      </c>
      <c r="C31" s="18" t="str">
        <f>'knižničný fond'!C31</f>
        <v>Kuková</v>
      </c>
      <c r="D31" s="117">
        <f t="shared" si="0"/>
        <v>0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3"/>
      <c r="AB31" s="53"/>
      <c r="AC31" s="99">
        <f t="shared" si="1"/>
        <v>0</v>
      </c>
    </row>
    <row r="32" spans="2:29" ht="12">
      <c r="B32" s="54" t="str">
        <f>+'knižničný fond'!B32</f>
        <v>21.</v>
      </c>
      <c r="C32" s="18" t="str">
        <f>'knižničný fond'!C32</f>
        <v>Kurimka</v>
      </c>
      <c r="D32" s="83">
        <f t="shared" si="0"/>
        <v>0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3"/>
      <c r="AB32" s="53"/>
      <c r="AC32" s="99">
        <f t="shared" si="1"/>
        <v>0</v>
      </c>
    </row>
    <row r="33" spans="2:29" ht="12">
      <c r="B33" s="54" t="str">
        <f>+'knižničný fond'!B33</f>
        <v>22.</v>
      </c>
      <c r="C33" s="18" t="str">
        <f>'knižničný fond'!C33</f>
        <v>Ladomirová</v>
      </c>
      <c r="D33" s="83">
        <f t="shared" si="0"/>
        <v>0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3"/>
      <c r="AB33" s="53"/>
      <c r="AC33" s="99">
        <f t="shared" si="1"/>
        <v>0</v>
      </c>
    </row>
    <row r="34" spans="2:29" ht="12">
      <c r="B34" s="54" t="str">
        <f>+'knižničný fond'!B34</f>
        <v>23.</v>
      </c>
      <c r="C34" s="18" t="str">
        <f>'knižničný fond'!C34</f>
        <v>Lužany pri Topli</v>
      </c>
      <c r="D34" s="83">
        <f t="shared" si="0"/>
        <v>0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3"/>
      <c r="AB34" s="53"/>
      <c r="AC34" s="99">
        <f t="shared" si="1"/>
        <v>0</v>
      </c>
    </row>
    <row r="35" spans="2:29" ht="12">
      <c r="B35" s="54" t="str">
        <f>+'knižničný fond'!B35</f>
        <v>24.</v>
      </c>
      <c r="C35" s="18" t="str">
        <f>'knižničný fond'!C35</f>
        <v>Lúčka</v>
      </c>
      <c r="D35" s="83">
        <f t="shared" si="0"/>
        <v>0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3"/>
      <c r="AB35" s="53"/>
      <c r="AC35" s="99">
        <f t="shared" si="1"/>
        <v>0</v>
      </c>
    </row>
    <row r="36" spans="2:29" ht="12">
      <c r="B36" s="54" t="str">
        <f>+'knižničný fond'!B36</f>
        <v>25.</v>
      </c>
      <c r="C36" s="18" t="str">
        <f>'knižničný fond'!C36</f>
        <v>Matovce</v>
      </c>
      <c r="D36" s="83">
        <f t="shared" si="0"/>
        <v>0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3"/>
      <c r="AB36" s="53"/>
      <c r="AC36" s="99">
        <f t="shared" si="1"/>
        <v>0</v>
      </c>
    </row>
    <row r="37" spans="2:29" ht="12">
      <c r="B37" s="54" t="str">
        <f>+'knižničný fond'!B37</f>
        <v>26.</v>
      </c>
      <c r="C37" s="18" t="str">
        <f>'knižničný fond'!C37</f>
        <v>Mestisko</v>
      </c>
      <c r="D37" s="83">
        <f t="shared" si="0"/>
        <v>495</v>
      </c>
      <c r="E37" s="52">
        <v>52</v>
      </c>
      <c r="F37" s="52">
        <v>101</v>
      </c>
      <c r="G37" s="52">
        <v>93</v>
      </c>
      <c r="H37" s="52">
        <v>249</v>
      </c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>
        <v>7</v>
      </c>
      <c r="AA37" s="53">
        <v>7</v>
      </c>
      <c r="AB37" s="53">
        <v>2</v>
      </c>
      <c r="AC37" s="99">
        <f t="shared" si="1"/>
        <v>1006</v>
      </c>
    </row>
    <row r="38" spans="2:29" ht="12">
      <c r="B38" s="54" t="str">
        <f>+'knižničný fond'!B38</f>
        <v>27.</v>
      </c>
      <c r="C38" s="18" t="str">
        <f>'knižničný fond'!C38</f>
        <v>Miroľa</v>
      </c>
      <c r="D38" s="83">
        <f t="shared" si="0"/>
        <v>0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3"/>
      <c r="AB38" s="53"/>
      <c r="AC38" s="99">
        <f t="shared" si="1"/>
        <v>0</v>
      </c>
    </row>
    <row r="39" spans="2:29" ht="12">
      <c r="B39" s="54" t="str">
        <f>+'knižničný fond'!B39</f>
        <v>28.</v>
      </c>
      <c r="C39" s="18" t="str">
        <f>'knižničný fond'!C39</f>
        <v>Mlynárovce</v>
      </c>
      <c r="D39" s="83">
        <f t="shared" si="0"/>
        <v>0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3"/>
      <c r="AB39" s="53"/>
      <c r="AC39" s="99">
        <f t="shared" si="1"/>
        <v>0</v>
      </c>
    </row>
    <row r="40" spans="2:29" ht="12">
      <c r="B40" s="54" t="str">
        <f>+'knižničný fond'!B40</f>
        <v>29.</v>
      </c>
      <c r="C40" s="18" t="str">
        <f>'knižničný fond'!C40</f>
        <v>Nižný Mirošov</v>
      </c>
      <c r="D40" s="83">
        <f t="shared" si="0"/>
        <v>0</v>
      </c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3"/>
      <c r="AB40" s="53"/>
      <c r="AC40" s="99">
        <f t="shared" si="1"/>
        <v>0</v>
      </c>
    </row>
    <row r="41" spans="2:29" ht="12">
      <c r="B41" s="54" t="str">
        <f>+'knižničný fond'!B41</f>
        <v>30.</v>
      </c>
      <c r="C41" s="18" t="str">
        <f>'knižničný fond'!C41</f>
        <v>Nižný Orlík</v>
      </c>
      <c r="D41" s="83">
        <f t="shared" si="0"/>
        <v>0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3"/>
      <c r="AB41" s="53"/>
      <c r="AC41" s="99">
        <f t="shared" si="1"/>
        <v>0</v>
      </c>
    </row>
    <row r="42" spans="2:29" ht="12">
      <c r="B42" s="54" t="str">
        <f>+'knižničný fond'!B42</f>
        <v>31.</v>
      </c>
      <c r="C42" s="18" t="str">
        <f>'knižničný fond'!C42</f>
        <v>Okrúhle</v>
      </c>
      <c r="D42" s="83">
        <f t="shared" si="0"/>
        <v>394</v>
      </c>
      <c r="E42" s="52">
        <v>82</v>
      </c>
      <c r="F42" s="52">
        <v>76</v>
      </c>
      <c r="G42" s="52">
        <v>78</v>
      </c>
      <c r="H42" s="52">
        <v>158</v>
      </c>
      <c r="I42" s="52"/>
      <c r="J42" s="52"/>
      <c r="K42" s="52"/>
      <c r="L42" s="52"/>
      <c r="M42" s="52"/>
      <c r="N42" s="52"/>
      <c r="O42" s="52"/>
      <c r="P42" s="52"/>
      <c r="Q42" s="52"/>
      <c r="R42" s="52">
        <v>53</v>
      </c>
      <c r="S42" s="52"/>
      <c r="T42" s="52"/>
      <c r="U42" s="52"/>
      <c r="V42" s="52"/>
      <c r="W42" s="52"/>
      <c r="X42" s="52">
        <v>1</v>
      </c>
      <c r="Y42" s="52">
        <v>6</v>
      </c>
      <c r="Z42" s="52">
        <v>40</v>
      </c>
      <c r="AA42" s="53">
        <v>40</v>
      </c>
      <c r="AB42" s="53">
        <v>10</v>
      </c>
      <c r="AC42" s="99">
        <f t="shared" si="1"/>
        <v>938</v>
      </c>
    </row>
    <row r="43" spans="2:29" ht="12">
      <c r="B43" s="54" t="str">
        <f>+'knižničný fond'!B43</f>
        <v>32.</v>
      </c>
      <c r="C43" s="18" t="str">
        <f>'knižničný fond'!C43</f>
        <v>Pstriná</v>
      </c>
      <c r="D43" s="83">
        <f t="shared" si="0"/>
        <v>0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3"/>
      <c r="AB43" s="53"/>
      <c r="AC43" s="99">
        <f t="shared" si="1"/>
        <v>0</v>
      </c>
    </row>
    <row r="44" spans="2:29" ht="12">
      <c r="B44" s="54" t="str">
        <f>+'knižničný fond'!B44</f>
        <v>33.</v>
      </c>
      <c r="C44" s="18" t="str">
        <f>'knižničný fond'!C44</f>
        <v>Radoma</v>
      </c>
      <c r="D44" s="83">
        <f t="shared" si="0"/>
        <v>0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3"/>
      <c r="AB44" s="53"/>
      <c r="AC44" s="99">
        <f t="shared" si="1"/>
        <v>0</v>
      </c>
    </row>
    <row r="45" spans="2:29" ht="12">
      <c r="B45" s="54" t="str">
        <f>+'knižničný fond'!B45</f>
        <v>34.</v>
      </c>
      <c r="C45" s="18" t="str">
        <f>'knižničný fond'!C45</f>
        <v>Rakovčík</v>
      </c>
      <c r="D45" s="83">
        <f t="shared" si="0"/>
        <v>130</v>
      </c>
      <c r="E45" s="52">
        <v>50</v>
      </c>
      <c r="F45" s="52">
        <v>0</v>
      </c>
      <c r="G45" s="52">
        <v>0</v>
      </c>
      <c r="H45" s="52">
        <v>80</v>
      </c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>
        <v>10</v>
      </c>
      <c r="AA45" s="53">
        <v>10</v>
      </c>
      <c r="AB45" s="53">
        <v>4</v>
      </c>
      <c r="AC45" s="99">
        <f t="shared" si="1"/>
        <v>284</v>
      </c>
    </row>
    <row r="46" spans="2:29" ht="12">
      <c r="B46" s="54" t="str">
        <f>+'knižničný fond'!B46</f>
        <v>35.</v>
      </c>
      <c r="C46" s="18" t="str">
        <f>'knižničný fond'!C46</f>
        <v>Rovné</v>
      </c>
      <c r="D46" s="83">
        <f t="shared" si="0"/>
        <v>0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3"/>
      <c r="AB46" s="53"/>
      <c r="AC46" s="99">
        <f t="shared" si="1"/>
        <v>0</v>
      </c>
    </row>
    <row r="47" spans="2:29" ht="12">
      <c r="B47" s="54" t="str">
        <f>+'knižničný fond'!B47</f>
        <v>36.</v>
      </c>
      <c r="C47" s="18" t="str">
        <f>'knižničný fond'!C47</f>
        <v>Roztoky</v>
      </c>
      <c r="D47" s="83">
        <f t="shared" si="0"/>
        <v>0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3"/>
      <c r="AB47" s="53"/>
      <c r="AC47" s="99">
        <f t="shared" si="1"/>
        <v>0</v>
      </c>
    </row>
    <row r="48" spans="2:29" ht="12">
      <c r="B48" s="54" t="str">
        <f>+'knižničný fond'!B48</f>
        <v>37.</v>
      </c>
      <c r="C48" s="18" t="str">
        <f>'knižničný fond'!C48</f>
        <v>Soboš</v>
      </c>
      <c r="D48" s="83">
        <f t="shared" si="0"/>
        <v>0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3"/>
      <c r="AB48" s="53"/>
      <c r="AC48" s="99">
        <f t="shared" si="1"/>
        <v>0</v>
      </c>
    </row>
    <row r="49" spans="2:29" ht="12">
      <c r="B49" s="54" t="str">
        <f>+'knižničný fond'!B49</f>
        <v>38.</v>
      </c>
      <c r="C49" s="18" t="str">
        <f>'knižničný fond'!C49</f>
        <v>Stročín</v>
      </c>
      <c r="D49" s="83">
        <f t="shared" si="0"/>
        <v>0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3"/>
      <c r="AB49" s="53"/>
      <c r="AC49" s="99">
        <f t="shared" si="1"/>
        <v>0</v>
      </c>
    </row>
    <row r="50" spans="2:29" ht="12">
      <c r="B50" s="54" t="str">
        <f>+'knižničný fond'!B50</f>
        <v>39.</v>
      </c>
      <c r="C50" s="18" t="str">
        <f>'knižničný fond'!C50</f>
        <v>Svidnička</v>
      </c>
      <c r="D50" s="83">
        <f t="shared" si="0"/>
        <v>0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3"/>
      <c r="AB50" s="53"/>
      <c r="AC50" s="99">
        <f t="shared" si="1"/>
        <v>0</v>
      </c>
    </row>
    <row r="51" spans="2:29" ht="12">
      <c r="B51" s="54" t="str">
        <f>+'knižničný fond'!B51</f>
        <v>40.</v>
      </c>
      <c r="C51" s="18" t="str">
        <f>'knižničný fond'!C51</f>
        <v>Šarišský Štiavnik</v>
      </c>
      <c r="D51" s="83">
        <f t="shared" si="0"/>
        <v>0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3"/>
      <c r="AB51" s="53"/>
      <c r="AC51" s="99">
        <f t="shared" si="1"/>
        <v>0</v>
      </c>
    </row>
    <row r="52" spans="2:29" ht="12">
      <c r="B52" s="54" t="str">
        <f>+'knižničný fond'!B52</f>
        <v>41.</v>
      </c>
      <c r="C52" s="18" t="str">
        <f>'knižničný fond'!C52</f>
        <v>Valkovce</v>
      </c>
      <c r="D52" s="83">
        <f t="shared" si="0"/>
        <v>0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3"/>
      <c r="AB52" s="53"/>
      <c r="AC52" s="99">
        <f t="shared" si="1"/>
        <v>0</v>
      </c>
    </row>
    <row r="53" spans="2:29" ht="12">
      <c r="B53" s="54" t="str">
        <f>+'knižničný fond'!B53</f>
        <v>42.</v>
      </c>
      <c r="C53" s="18" t="str">
        <f>'knižničný fond'!C53</f>
        <v>Vyšná Pisaná</v>
      </c>
      <c r="D53" s="83">
        <f t="shared" si="0"/>
        <v>0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3"/>
      <c r="AB53" s="53"/>
      <c r="AC53" s="99">
        <f t="shared" si="1"/>
        <v>0</v>
      </c>
    </row>
    <row r="54" spans="2:29" ht="12">
      <c r="B54" s="54" t="str">
        <f>+'knižničný fond'!B54</f>
        <v>43.</v>
      </c>
      <c r="C54" s="18" t="str">
        <f>'knižničný fond'!C54</f>
        <v>Vyšný Mirošov</v>
      </c>
      <c r="D54" s="83">
        <f t="shared" si="0"/>
        <v>516</v>
      </c>
      <c r="E54" s="52">
        <v>103</v>
      </c>
      <c r="F54" s="52">
        <v>123</v>
      </c>
      <c r="G54" s="52">
        <v>198</v>
      </c>
      <c r="H54" s="52">
        <v>92</v>
      </c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>
        <v>1</v>
      </c>
      <c r="Y54" s="52">
        <v>14</v>
      </c>
      <c r="Z54" s="52">
        <v>16</v>
      </c>
      <c r="AA54" s="53">
        <v>16</v>
      </c>
      <c r="AB54" s="53">
        <v>2</v>
      </c>
      <c r="AC54" s="99">
        <f t="shared" si="1"/>
        <v>1081</v>
      </c>
    </row>
    <row r="55" spans="2:29" ht="12">
      <c r="B55" s="54" t="str">
        <f>+'knižničný fond'!B55</f>
        <v>44.</v>
      </c>
      <c r="C55" s="18" t="str">
        <f>'knižničný fond'!C55</f>
        <v>Vyšný Orlík</v>
      </c>
      <c r="D55" s="83">
        <f t="shared" si="0"/>
        <v>0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3"/>
      <c r="AB55" s="53"/>
      <c r="AC55" s="99">
        <f t="shared" si="1"/>
        <v>0</v>
      </c>
    </row>
    <row r="56" spans="2:29" ht="12">
      <c r="B56" s="54" t="str">
        <f>+'knižničný fond'!B56</f>
        <v>45.</v>
      </c>
      <c r="C56" s="18" t="str">
        <f>'knižničný fond'!C56</f>
        <v>Želmanovce</v>
      </c>
      <c r="D56" s="83">
        <f t="shared" si="0"/>
        <v>0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53"/>
      <c r="AC56" s="99">
        <f t="shared" si="1"/>
        <v>0</v>
      </c>
    </row>
    <row r="57" spans="2:29" ht="12">
      <c r="B57" s="54" t="str">
        <f>+'knižničný fond'!B57</f>
        <v>46.</v>
      </c>
      <c r="C57" s="18">
        <f>'knižničný fond'!C57</f>
        <v>0</v>
      </c>
      <c r="D57" s="83">
        <f t="shared" si="0"/>
        <v>0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53"/>
      <c r="AC57" s="99">
        <f t="shared" si="1"/>
        <v>0</v>
      </c>
    </row>
    <row r="58" spans="1:29" ht="12.75" thickBot="1">
      <c r="A58" s="123"/>
      <c r="B58" s="201" t="str">
        <f>'knižničný fond'!B58</f>
        <v>SPOLU - Neprof. knižnice</v>
      </c>
      <c r="C58" s="202"/>
      <c r="D58" s="121">
        <f aca="true" t="shared" si="2" ref="D58:AC58">SUM(D12:D57)</f>
        <v>3862</v>
      </c>
      <c r="E58" s="59">
        <f t="shared" si="2"/>
        <v>733</v>
      </c>
      <c r="F58" s="59">
        <f t="shared" si="2"/>
        <v>922</v>
      </c>
      <c r="G58" s="59">
        <f t="shared" si="2"/>
        <v>582</v>
      </c>
      <c r="H58" s="59">
        <f t="shared" si="2"/>
        <v>1625</v>
      </c>
      <c r="I58" s="59">
        <f t="shared" si="2"/>
        <v>0</v>
      </c>
      <c r="J58" s="59">
        <f t="shared" si="2"/>
        <v>0</v>
      </c>
      <c r="K58" s="59">
        <f t="shared" si="2"/>
        <v>0</v>
      </c>
      <c r="L58" s="59">
        <f t="shared" si="2"/>
        <v>0</v>
      </c>
      <c r="M58" s="59">
        <f t="shared" si="2"/>
        <v>0</v>
      </c>
      <c r="N58" s="59">
        <f t="shared" si="2"/>
        <v>0</v>
      </c>
      <c r="O58" s="59">
        <f t="shared" si="2"/>
        <v>0</v>
      </c>
      <c r="P58" s="59">
        <f t="shared" si="2"/>
        <v>0</v>
      </c>
      <c r="Q58" s="59">
        <f t="shared" si="2"/>
        <v>0</v>
      </c>
      <c r="R58" s="59">
        <f t="shared" si="2"/>
        <v>53</v>
      </c>
      <c r="S58" s="59">
        <f t="shared" si="2"/>
        <v>0</v>
      </c>
      <c r="T58" s="59">
        <f t="shared" si="2"/>
        <v>0</v>
      </c>
      <c r="U58" s="59">
        <f t="shared" si="2"/>
        <v>0</v>
      </c>
      <c r="V58" s="59">
        <f t="shared" si="2"/>
        <v>0</v>
      </c>
      <c r="W58" s="59">
        <f t="shared" si="2"/>
        <v>0</v>
      </c>
      <c r="X58" s="59">
        <f t="shared" si="2"/>
        <v>2</v>
      </c>
      <c r="Y58" s="59">
        <f t="shared" si="2"/>
        <v>20</v>
      </c>
      <c r="Z58" s="59">
        <f t="shared" si="2"/>
        <v>154</v>
      </c>
      <c r="AA58" s="59">
        <f t="shared" si="2"/>
        <v>154</v>
      </c>
      <c r="AB58" s="59">
        <f t="shared" si="2"/>
        <v>25</v>
      </c>
      <c r="AC58" s="122">
        <f t="shared" si="2"/>
        <v>8132</v>
      </c>
    </row>
    <row r="59" spans="2:29" ht="12.75" thickBot="1">
      <c r="B59" s="199" t="str">
        <f>'knižničný fond'!B59</f>
        <v>SPOLU - okr. Svidník</v>
      </c>
      <c r="C59" s="200"/>
      <c r="D59" s="124">
        <f>SUM(D8+D10+D58)</f>
        <v>120154</v>
      </c>
      <c r="E59" s="124">
        <f aca="true" t="shared" si="3" ref="E59:AC59">SUM(E8+E10+E58)</f>
        <v>24656</v>
      </c>
      <c r="F59" s="124">
        <f t="shared" si="3"/>
        <v>27335</v>
      </c>
      <c r="G59" s="124">
        <f t="shared" si="3"/>
        <v>7868</v>
      </c>
      <c r="H59" s="124">
        <f t="shared" si="3"/>
        <v>41493</v>
      </c>
      <c r="I59" s="124">
        <f t="shared" si="3"/>
        <v>18802</v>
      </c>
      <c r="J59" s="124">
        <f t="shared" si="3"/>
        <v>331</v>
      </c>
      <c r="K59" s="124">
        <f t="shared" si="3"/>
        <v>331</v>
      </c>
      <c r="L59" s="124">
        <f t="shared" si="3"/>
        <v>0</v>
      </c>
      <c r="M59" s="124">
        <f t="shared" si="3"/>
        <v>0</v>
      </c>
      <c r="N59" s="124">
        <f t="shared" si="3"/>
        <v>0</v>
      </c>
      <c r="O59" s="124">
        <f t="shared" si="3"/>
        <v>0</v>
      </c>
      <c r="P59" s="124">
        <f t="shared" si="3"/>
        <v>10115</v>
      </c>
      <c r="Q59" s="124">
        <f t="shared" si="3"/>
        <v>68</v>
      </c>
      <c r="R59" s="124">
        <f t="shared" si="3"/>
        <v>369</v>
      </c>
      <c r="S59" s="124">
        <f t="shared" si="3"/>
        <v>0</v>
      </c>
      <c r="T59" s="124">
        <f t="shared" si="3"/>
        <v>0</v>
      </c>
      <c r="U59" s="124">
        <f t="shared" si="3"/>
        <v>1746</v>
      </c>
      <c r="V59" s="124">
        <f t="shared" si="3"/>
        <v>3</v>
      </c>
      <c r="W59" s="124">
        <f t="shared" si="3"/>
        <v>62</v>
      </c>
      <c r="X59" s="124">
        <f t="shared" si="3"/>
        <v>5</v>
      </c>
      <c r="Y59" s="124">
        <f t="shared" si="3"/>
        <v>50</v>
      </c>
      <c r="Z59" s="124">
        <f t="shared" si="3"/>
        <v>1152</v>
      </c>
      <c r="AA59" s="124">
        <f t="shared" si="3"/>
        <v>874</v>
      </c>
      <c r="AB59" s="124">
        <f t="shared" si="3"/>
        <v>127</v>
      </c>
      <c r="AC59" s="124">
        <f t="shared" si="3"/>
        <v>255541</v>
      </c>
    </row>
    <row r="60" spans="2:29" ht="12.75" thickBot="1">
      <c r="B60" s="203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5"/>
    </row>
    <row r="61" spans="2:29" ht="12.75" thickBot="1">
      <c r="B61" s="206" t="str">
        <f>'knižničný fond'!B61</f>
        <v>Okres STROPKOV</v>
      </c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8"/>
    </row>
    <row r="62" spans="2:29" ht="12.75" thickBot="1">
      <c r="B62" s="206" t="str">
        <f>'knižničný fond'!B62</f>
        <v>Mestské knižnice</v>
      </c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8"/>
    </row>
    <row r="63" spans="2:29" ht="12.75" thickBot="1">
      <c r="B63" s="44" t="str">
        <f>+'knižničný fond'!B63</f>
        <v>1.</v>
      </c>
      <c r="C63" s="12" t="str">
        <f>'knižničný fond'!C63</f>
        <v>Stropkov</v>
      </c>
      <c r="D63" s="83">
        <f t="shared" si="0"/>
        <v>48633</v>
      </c>
      <c r="E63" s="39">
        <v>5827</v>
      </c>
      <c r="F63" s="39">
        <v>10413</v>
      </c>
      <c r="G63" s="39">
        <v>3131</v>
      </c>
      <c r="H63" s="39">
        <v>10216</v>
      </c>
      <c r="I63" s="39">
        <v>19046</v>
      </c>
      <c r="J63" s="39">
        <v>78</v>
      </c>
      <c r="K63" s="39">
        <v>78</v>
      </c>
      <c r="L63" s="39"/>
      <c r="M63" s="39"/>
      <c r="N63" s="39"/>
      <c r="O63" s="39"/>
      <c r="P63" s="39">
        <v>18273</v>
      </c>
      <c r="Q63" s="39"/>
      <c r="R63" s="39">
        <v>706</v>
      </c>
      <c r="S63" s="39"/>
      <c r="T63" s="39"/>
      <c r="U63" s="39">
        <v>2362</v>
      </c>
      <c r="V63" s="39"/>
      <c r="W63" s="39">
        <v>25</v>
      </c>
      <c r="X63" s="39">
        <v>1</v>
      </c>
      <c r="Y63" s="39">
        <v>50</v>
      </c>
      <c r="Z63" s="39">
        <v>555</v>
      </c>
      <c r="AA63" s="41">
        <v>460</v>
      </c>
      <c r="AB63" s="41">
        <v>40</v>
      </c>
      <c r="AC63" s="92">
        <f t="shared" si="1"/>
        <v>119894</v>
      </c>
    </row>
    <row r="64" spans="2:29" ht="12.75" thickBot="1">
      <c r="B64" s="206" t="str">
        <f>+'knižničný fond'!B64</f>
        <v>Neprofesionálne knižnice</v>
      </c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8"/>
    </row>
    <row r="65" spans="2:29" ht="12">
      <c r="B65" s="44" t="str">
        <f>+'knižničný fond'!B65</f>
        <v>1.</v>
      </c>
      <c r="C65" s="12" t="str">
        <f>'knižničný fond'!C65</f>
        <v>Baňa</v>
      </c>
      <c r="D65" s="83">
        <f t="shared" si="0"/>
        <v>0</v>
      </c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41"/>
      <c r="AB65" s="41"/>
      <c r="AC65" s="92">
        <f t="shared" si="1"/>
        <v>0</v>
      </c>
    </row>
    <row r="66" spans="2:29" ht="12">
      <c r="B66" s="54" t="str">
        <f>+'knižničný fond'!B66</f>
        <v>2.</v>
      </c>
      <c r="C66" s="18" t="str">
        <f>'knižničný fond'!C66</f>
        <v>Breznička</v>
      </c>
      <c r="D66" s="117">
        <f t="shared" si="0"/>
        <v>0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3"/>
      <c r="AB66" s="53"/>
      <c r="AC66" s="99">
        <f t="shared" si="1"/>
        <v>0</v>
      </c>
    </row>
    <row r="67" spans="2:29" ht="12">
      <c r="B67" s="54" t="str">
        <f>+'knižničný fond'!B67</f>
        <v>3.</v>
      </c>
      <c r="C67" s="18" t="str">
        <f>'knižničný fond'!C67</f>
        <v>Brusnica</v>
      </c>
      <c r="D67" s="117">
        <f t="shared" si="0"/>
        <v>0</v>
      </c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3"/>
      <c r="AB67" s="53"/>
      <c r="AC67" s="99">
        <f t="shared" si="1"/>
        <v>0</v>
      </c>
    </row>
    <row r="68" spans="2:29" ht="12">
      <c r="B68" s="54" t="str">
        <f>+'knižničný fond'!B68</f>
        <v>4.</v>
      </c>
      <c r="C68" s="18" t="str">
        <f>'knižničný fond'!C68</f>
        <v>Bukovce</v>
      </c>
      <c r="D68" s="117">
        <f t="shared" si="0"/>
        <v>135</v>
      </c>
      <c r="E68" s="52">
        <v>22</v>
      </c>
      <c r="F68" s="52">
        <v>24</v>
      </c>
      <c r="G68" s="52">
        <v>20</v>
      </c>
      <c r="H68" s="52">
        <v>69</v>
      </c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>
        <v>50</v>
      </c>
      <c r="AA68" s="53">
        <v>46</v>
      </c>
      <c r="AB68" s="53">
        <v>3</v>
      </c>
      <c r="AC68" s="99">
        <f t="shared" si="1"/>
        <v>369</v>
      </c>
    </row>
    <row r="69" spans="2:29" ht="12">
      <c r="B69" s="54" t="str">
        <f>+'knižničný fond'!B69</f>
        <v>5.</v>
      </c>
      <c r="C69" s="18" t="str">
        <f>'knižničný fond'!C69</f>
        <v>Bžany</v>
      </c>
      <c r="D69" s="117">
        <f t="shared" si="0"/>
        <v>0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3"/>
      <c r="AB69" s="53"/>
      <c r="AC69" s="99">
        <f t="shared" si="1"/>
        <v>0</v>
      </c>
    </row>
    <row r="70" spans="2:29" ht="12">
      <c r="B70" s="54" t="str">
        <f>+'knižničný fond'!B70</f>
        <v>6.</v>
      </c>
      <c r="C70" s="18" t="str">
        <f>'knižničný fond'!C70</f>
        <v>Gribov</v>
      </c>
      <c r="D70" s="117">
        <f t="shared" si="0"/>
        <v>0</v>
      </c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3"/>
      <c r="AB70" s="53"/>
      <c r="AC70" s="99">
        <f t="shared" si="1"/>
        <v>0</v>
      </c>
    </row>
    <row r="71" spans="2:29" ht="12">
      <c r="B71" s="54" t="str">
        <f>+'knižničný fond'!B71</f>
        <v>7.</v>
      </c>
      <c r="C71" s="18" t="str">
        <f>'knižničný fond'!C71</f>
        <v>Havaj</v>
      </c>
      <c r="D71" s="117">
        <f t="shared" si="0"/>
        <v>0</v>
      </c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3"/>
      <c r="AB71" s="53"/>
      <c r="AC71" s="99">
        <f t="shared" si="1"/>
        <v>0</v>
      </c>
    </row>
    <row r="72" spans="2:29" ht="12">
      <c r="B72" s="54" t="str">
        <f>+'knižničný fond'!B72</f>
        <v>8.</v>
      </c>
      <c r="C72" s="18" t="str">
        <f>'knižničný fond'!C72</f>
        <v>Chotča</v>
      </c>
      <c r="D72" s="117">
        <f t="shared" si="0"/>
        <v>0</v>
      </c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3"/>
      <c r="AB72" s="53"/>
      <c r="AC72" s="99">
        <f t="shared" si="1"/>
        <v>0</v>
      </c>
    </row>
    <row r="73" spans="2:29" ht="12">
      <c r="B73" s="54" t="str">
        <f>+'knižničný fond'!B73</f>
        <v>9.</v>
      </c>
      <c r="C73" s="18" t="str">
        <f>'knižničný fond'!C73</f>
        <v>Duplín</v>
      </c>
      <c r="D73" s="117">
        <f t="shared" si="0"/>
        <v>630</v>
      </c>
      <c r="E73" s="52">
        <v>117</v>
      </c>
      <c r="F73" s="52">
        <v>84</v>
      </c>
      <c r="G73" s="52">
        <v>71</v>
      </c>
      <c r="H73" s="52">
        <v>164</v>
      </c>
      <c r="I73" s="52">
        <v>194</v>
      </c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>
        <v>24</v>
      </c>
      <c r="AA73" s="53">
        <v>24</v>
      </c>
      <c r="AB73" s="53">
        <v>2</v>
      </c>
      <c r="AC73" s="99">
        <f t="shared" si="1"/>
        <v>1310</v>
      </c>
    </row>
    <row r="74" spans="2:29" ht="12">
      <c r="B74" s="54" t="str">
        <f>+'knižničný fond'!B74</f>
        <v>10.</v>
      </c>
      <c r="C74" s="18" t="str">
        <f>'knižničný fond'!C74</f>
        <v>Kolbovce</v>
      </c>
      <c r="D74" s="117">
        <f t="shared" si="0"/>
        <v>0</v>
      </c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3"/>
      <c r="AB74" s="53"/>
      <c r="AC74" s="99">
        <f t="shared" si="1"/>
        <v>0</v>
      </c>
    </row>
    <row r="75" spans="2:29" ht="12">
      <c r="B75" s="54" t="str">
        <f>+'knižničný fond'!B75</f>
        <v>11.</v>
      </c>
      <c r="C75" s="18" t="str">
        <f>'knižničný fond'!C75</f>
        <v>Kručov</v>
      </c>
      <c r="D75" s="117">
        <f t="shared" si="0"/>
        <v>0</v>
      </c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3"/>
      <c r="AB75" s="53"/>
      <c r="AC75" s="99">
        <f t="shared" si="1"/>
        <v>0</v>
      </c>
    </row>
    <row r="76" spans="2:29" ht="12">
      <c r="B76" s="54" t="str">
        <f>+'knižničný fond'!B76</f>
        <v>12.</v>
      </c>
      <c r="C76" s="18" t="str">
        <f>'knižničný fond'!C76</f>
        <v>Krušinec</v>
      </c>
      <c r="D76" s="117">
        <f t="shared" si="0"/>
        <v>0</v>
      </c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3"/>
      <c r="AB76" s="53"/>
      <c r="AC76" s="99">
        <f t="shared" si="1"/>
        <v>0</v>
      </c>
    </row>
    <row r="77" spans="2:29" ht="12">
      <c r="B77" s="54" t="str">
        <f>+'knižničný fond'!B77</f>
        <v>13.</v>
      </c>
      <c r="C77" s="18" t="str">
        <f>'knižničný fond'!C77</f>
        <v>Lomné</v>
      </c>
      <c r="D77" s="117">
        <f t="shared" si="0"/>
        <v>0</v>
      </c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3"/>
      <c r="AB77" s="53"/>
      <c r="AC77" s="99">
        <f t="shared" si="1"/>
        <v>0</v>
      </c>
    </row>
    <row r="78" spans="2:29" ht="12">
      <c r="B78" s="54" t="str">
        <f>+'knižničný fond'!B78</f>
        <v>14.</v>
      </c>
      <c r="C78" s="18" t="str">
        <f>'knižničný fond'!C78</f>
        <v>Malá Poľana</v>
      </c>
      <c r="D78" s="117">
        <f t="shared" si="0"/>
        <v>0</v>
      </c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3"/>
      <c r="AB78" s="53"/>
      <c r="AC78" s="99">
        <f t="shared" si="1"/>
        <v>0</v>
      </c>
    </row>
    <row r="79" spans="2:29" ht="12">
      <c r="B79" s="54" t="str">
        <f>+'knižničný fond'!B79</f>
        <v>15.</v>
      </c>
      <c r="C79" s="18" t="str">
        <f>'knižničný fond'!C79</f>
        <v>Miková</v>
      </c>
      <c r="D79" s="117">
        <f t="shared" si="0"/>
        <v>0</v>
      </c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3"/>
      <c r="AB79" s="53"/>
      <c r="AC79" s="99">
        <f t="shared" si="1"/>
        <v>0</v>
      </c>
    </row>
    <row r="80" spans="2:29" ht="12">
      <c r="B80" s="54" t="str">
        <f>+'knižničný fond'!B80</f>
        <v>16.</v>
      </c>
      <c r="C80" s="18" t="str">
        <f>'knižničný fond'!C80</f>
        <v>Miňovce</v>
      </c>
      <c r="D80" s="117">
        <f t="shared" si="0"/>
        <v>0</v>
      </c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99">
        <f>SUM(D80:AB80)</f>
        <v>0</v>
      </c>
    </row>
    <row r="81" spans="2:29" ht="12">
      <c r="B81" s="54" t="str">
        <f>+'knižničný fond'!B81</f>
        <v>17.</v>
      </c>
      <c r="C81" s="18" t="str">
        <f>'knižničný fond'!C81</f>
        <v>Nižná Olšava</v>
      </c>
      <c r="D81" s="117">
        <f t="shared" si="0"/>
        <v>0</v>
      </c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99">
        <f t="shared" si="1"/>
        <v>0</v>
      </c>
    </row>
    <row r="82" spans="2:29" ht="12">
      <c r="B82" s="54" t="str">
        <f>+'knižničný fond'!B82</f>
        <v>18.</v>
      </c>
      <c r="C82" s="18" t="str">
        <f>'knižničný fond'!C82</f>
        <v>Staškovce</v>
      </c>
      <c r="D82" s="117">
        <f t="shared" si="0"/>
        <v>0</v>
      </c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99">
        <f t="shared" si="1"/>
        <v>0</v>
      </c>
    </row>
    <row r="83" spans="2:29" ht="12">
      <c r="B83" s="54" t="str">
        <f>+'knižničný fond'!B83</f>
        <v>19.</v>
      </c>
      <c r="C83" s="18" t="str">
        <f>'knižničný fond'!C83</f>
        <v>Šandal</v>
      </c>
      <c r="D83" s="117">
        <f t="shared" si="0"/>
        <v>0</v>
      </c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99">
        <f t="shared" si="1"/>
        <v>0</v>
      </c>
    </row>
    <row r="84" spans="2:29" ht="12">
      <c r="B84" s="54" t="str">
        <f>+'knižničný fond'!B84</f>
        <v>20.</v>
      </c>
      <c r="C84" s="18" t="str">
        <f>'knižničný fond'!C84</f>
        <v>Tokajík</v>
      </c>
      <c r="D84" s="117">
        <f t="shared" si="0"/>
        <v>0</v>
      </c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3"/>
      <c r="AB84" s="53"/>
      <c r="AC84" s="99">
        <f t="shared" si="1"/>
        <v>0</v>
      </c>
    </row>
    <row r="85" spans="2:29" ht="12">
      <c r="B85" s="54" t="str">
        <f>+'knižničný fond'!B85</f>
        <v>21.</v>
      </c>
      <c r="C85" s="18" t="str">
        <f>'knižničný fond'!C85</f>
        <v>Turany nad Ondavou</v>
      </c>
      <c r="D85" s="117">
        <f t="shared" si="0"/>
        <v>396</v>
      </c>
      <c r="E85" s="52">
        <v>26</v>
      </c>
      <c r="F85" s="52">
        <v>34</v>
      </c>
      <c r="G85" s="52">
        <v>41</v>
      </c>
      <c r="H85" s="52">
        <v>295</v>
      </c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>
        <v>45</v>
      </c>
      <c r="AA85" s="53">
        <v>45</v>
      </c>
      <c r="AB85" s="53">
        <v>2</v>
      </c>
      <c r="AC85" s="99">
        <f t="shared" si="1"/>
        <v>884</v>
      </c>
    </row>
    <row r="86" spans="2:29" ht="12">
      <c r="B86" s="54" t="str">
        <f>+'knižničný fond'!B86</f>
        <v>22.</v>
      </c>
      <c r="C86" s="18" t="str">
        <f>'knižničný fond'!C86</f>
        <v>Varechovce</v>
      </c>
      <c r="D86" s="117">
        <f t="shared" si="0"/>
        <v>0</v>
      </c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3"/>
      <c r="AB86" s="53"/>
      <c r="AC86" s="99">
        <f t="shared" si="1"/>
        <v>0</v>
      </c>
    </row>
    <row r="87" spans="2:29" ht="12">
      <c r="B87" s="54" t="str">
        <f>+'knižničný fond'!B87</f>
        <v>23.</v>
      </c>
      <c r="C87" s="18" t="str">
        <f>'knižničný fond'!C87</f>
        <v>Veľkrop</v>
      </c>
      <c r="D87" s="117">
        <f t="shared" si="0"/>
        <v>0</v>
      </c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3"/>
      <c r="AB87" s="53"/>
      <c r="AC87" s="99">
        <f t="shared" si="1"/>
        <v>0</v>
      </c>
    </row>
    <row r="88" spans="2:29" ht="12">
      <c r="B88" s="54" t="str">
        <f>+'knižničný fond'!B88</f>
        <v>24.</v>
      </c>
      <c r="C88" s="18" t="str">
        <f>'knižničný fond'!C88</f>
        <v>Vislava</v>
      </c>
      <c r="D88" s="117">
        <f t="shared" si="0"/>
        <v>0</v>
      </c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3"/>
      <c r="AB88" s="53"/>
      <c r="AC88" s="99">
        <f t="shared" si="1"/>
        <v>0</v>
      </c>
    </row>
    <row r="89" spans="2:29" ht="12">
      <c r="B89" s="54" t="str">
        <f>+'knižničný fond'!B89</f>
        <v>25.</v>
      </c>
      <c r="C89" s="18" t="str">
        <f>'knižničný fond'!C89</f>
        <v>Vojtovce</v>
      </c>
      <c r="D89" s="117">
        <f t="shared" si="0"/>
        <v>0</v>
      </c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99">
        <f t="shared" si="1"/>
        <v>0</v>
      </c>
    </row>
    <row r="90" spans="2:29" ht="12">
      <c r="B90" s="54" t="str">
        <f>+'knižničný fond'!B90</f>
        <v>26.</v>
      </c>
      <c r="C90" s="18" t="str">
        <f>'knižničný fond'!C90</f>
        <v>Vyškovce</v>
      </c>
      <c r="D90" s="117">
        <f t="shared" si="0"/>
        <v>0</v>
      </c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3"/>
      <c r="AB90" s="53"/>
      <c r="AC90" s="99">
        <f t="shared" si="1"/>
        <v>0</v>
      </c>
    </row>
    <row r="91" spans="2:29" ht="12">
      <c r="B91" s="54" t="str">
        <f>+'knižničný fond'!B91</f>
        <v>27.</v>
      </c>
      <c r="C91" s="18" t="str">
        <f>'knižničný fond'!C91</f>
        <v>Vyšná Olšava</v>
      </c>
      <c r="D91" s="117">
        <f>SUM(E91:I91)</f>
        <v>0</v>
      </c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3"/>
      <c r="AB91" s="53"/>
      <c r="AC91" s="99">
        <f>SUM(D91:AB91)</f>
        <v>0</v>
      </c>
    </row>
    <row r="92" spans="2:29" ht="12.75" thickBot="1">
      <c r="B92" s="201" t="str">
        <f>'knižničný fond'!B92</f>
        <v>SPOLU - Neprof. knižnice</v>
      </c>
      <c r="C92" s="202"/>
      <c r="D92" s="121">
        <f aca="true" t="shared" si="4" ref="D92:AC92">SUM(D65:D91)</f>
        <v>1161</v>
      </c>
      <c r="E92" s="59">
        <f t="shared" si="4"/>
        <v>165</v>
      </c>
      <c r="F92" s="59">
        <f t="shared" si="4"/>
        <v>142</v>
      </c>
      <c r="G92" s="59">
        <f t="shared" si="4"/>
        <v>132</v>
      </c>
      <c r="H92" s="59">
        <f t="shared" si="4"/>
        <v>528</v>
      </c>
      <c r="I92" s="59">
        <f t="shared" si="4"/>
        <v>194</v>
      </c>
      <c r="J92" s="59">
        <f t="shared" si="4"/>
        <v>0</v>
      </c>
      <c r="K92" s="59">
        <f t="shared" si="4"/>
        <v>0</v>
      </c>
      <c r="L92" s="59">
        <f t="shared" si="4"/>
        <v>0</v>
      </c>
      <c r="M92" s="59">
        <f t="shared" si="4"/>
        <v>0</v>
      </c>
      <c r="N92" s="59">
        <f t="shared" si="4"/>
        <v>0</v>
      </c>
      <c r="O92" s="59">
        <f t="shared" si="4"/>
        <v>0</v>
      </c>
      <c r="P92" s="59">
        <f t="shared" si="4"/>
        <v>0</v>
      </c>
      <c r="Q92" s="59">
        <f t="shared" si="4"/>
        <v>0</v>
      </c>
      <c r="R92" s="59">
        <f t="shared" si="4"/>
        <v>0</v>
      </c>
      <c r="S92" s="59">
        <f t="shared" si="4"/>
        <v>0</v>
      </c>
      <c r="T92" s="59">
        <f t="shared" si="4"/>
        <v>0</v>
      </c>
      <c r="U92" s="59">
        <f t="shared" si="4"/>
        <v>0</v>
      </c>
      <c r="V92" s="59">
        <f t="shared" si="4"/>
        <v>0</v>
      </c>
      <c r="W92" s="59">
        <f t="shared" si="4"/>
        <v>0</v>
      </c>
      <c r="X92" s="59">
        <f t="shared" si="4"/>
        <v>0</v>
      </c>
      <c r="Y92" s="59">
        <f t="shared" si="4"/>
        <v>0</v>
      </c>
      <c r="Z92" s="59">
        <f t="shared" si="4"/>
        <v>119</v>
      </c>
      <c r="AA92" s="59">
        <f t="shared" si="4"/>
        <v>115</v>
      </c>
      <c r="AB92" s="60">
        <f t="shared" si="4"/>
        <v>7</v>
      </c>
      <c r="AC92" s="122">
        <f t="shared" si="4"/>
        <v>2563</v>
      </c>
    </row>
    <row r="93" spans="2:29" ht="12.75" thickBot="1">
      <c r="B93" s="199" t="str">
        <f>'knižničný fond'!B93</f>
        <v>SPOLU - okres STROPKOV</v>
      </c>
      <c r="C93" s="200"/>
      <c r="D93" s="124">
        <f>SUM(D63+D92)</f>
        <v>49794</v>
      </c>
      <c r="E93" s="63">
        <f aca="true" t="shared" si="5" ref="E93:AC93">SUM(E63+E92)</f>
        <v>5992</v>
      </c>
      <c r="F93" s="63">
        <f t="shared" si="5"/>
        <v>10555</v>
      </c>
      <c r="G93" s="63">
        <f t="shared" si="5"/>
        <v>3263</v>
      </c>
      <c r="H93" s="63">
        <f t="shared" si="5"/>
        <v>10744</v>
      </c>
      <c r="I93" s="63">
        <f t="shared" si="5"/>
        <v>19240</v>
      </c>
      <c r="J93" s="63">
        <f t="shared" si="5"/>
        <v>78</v>
      </c>
      <c r="K93" s="63">
        <f t="shared" si="5"/>
        <v>78</v>
      </c>
      <c r="L93" s="63">
        <f t="shared" si="5"/>
        <v>0</v>
      </c>
      <c r="M93" s="63">
        <f t="shared" si="5"/>
        <v>0</v>
      </c>
      <c r="N93" s="63">
        <f t="shared" si="5"/>
        <v>0</v>
      </c>
      <c r="O93" s="63">
        <f t="shared" si="5"/>
        <v>0</v>
      </c>
      <c r="P93" s="63">
        <f t="shared" si="5"/>
        <v>18273</v>
      </c>
      <c r="Q93" s="63">
        <f t="shared" si="5"/>
        <v>0</v>
      </c>
      <c r="R93" s="63">
        <f t="shared" si="5"/>
        <v>706</v>
      </c>
      <c r="S93" s="63">
        <f t="shared" si="5"/>
        <v>0</v>
      </c>
      <c r="T93" s="63">
        <f t="shared" si="5"/>
        <v>0</v>
      </c>
      <c r="U93" s="63">
        <f t="shared" si="5"/>
        <v>2362</v>
      </c>
      <c r="V93" s="63">
        <f t="shared" si="5"/>
        <v>0</v>
      </c>
      <c r="W93" s="63">
        <f t="shared" si="5"/>
        <v>25</v>
      </c>
      <c r="X93" s="63">
        <f t="shared" si="5"/>
        <v>1</v>
      </c>
      <c r="Y93" s="63">
        <f t="shared" si="5"/>
        <v>50</v>
      </c>
      <c r="Z93" s="63">
        <f t="shared" si="5"/>
        <v>674</v>
      </c>
      <c r="AA93" s="63">
        <f t="shared" si="5"/>
        <v>575</v>
      </c>
      <c r="AB93" s="64">
        <f t="shared" si="5"/>
        <v>47</v>
      </c>
      <c r="AC93" s="125">
        <f t="shared" si="5"/>
        <v>122457</v>
      </c>
    </row>
  </sheetData>
  <sheetProtection password="C7E0" sheet="1" objects="1" scenarios="1"/>
  <mergeCells count="37">
    <mergeCell ref="Z2:Z6"/>
    <mergeCell ref="U2:U6"/>
    <mergeCell ref="K4:O5"/>
    <mergeCell ref="B64:AC64"/>
    <mergeCell ref="B9:AC9"/>
    <mergeCell ref="B11:AC11"/>
    <mergeCell ref="AC2:AC6"/>
    <mergeCell ref="Q2:Q6"/>
    <mergeCell ref="R2:R6"/>
    <mergeCell ref="D2:P2"/>
    <mergeCell ref="J4:J6"/>
    <mergeCell ref="AB2:AB6"/>
    <mergeCell ref="E3:I3"/>
    <mergeCell ref="P4:P6"/>
    <mergeCell ref="F4:F6"/>
    <mergeCell ref="G4:G6"/>
    <mergeCell ref="I4:I6"/>
    <mergeCell ref="X2:X6"/>
    <mergeCell ref="S2:S6"/>
    <mergeCell ref="T2:T6"/>
    <mergeCell ref="V2:V6"/>
    <mergeCell ref="AA2:AA6"/>
    <mergeCell ref="B2:C6"/>
    <mergeCell ref="B7:AC7"/>
    <mergeCell ref="W2:W6"/>
    <mergeCell ref="Y2:Y6"/>
    <mergeCell ref="J3:P3"/>
    <mergeCell ref="H4:H6"/>
    <mergeCell ref="D3:D6"/>
    <mergeCell ref="E4:E6"/>
    <mergeCell ref="B93:C93"/>
    <mergeCell ref="B58:C58"/>
    <mergeCell ref="B59:C59"/>
    <mergeCell ref="B60:AC60"/>
    <mergeCell ref="B62:AC62"/>
    <mergeCell ref="B92:C92"/>
    <mergeCell ref="B61:AC61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2"/>
  <dimension ref="B2:H93"/>
  <sheetViews>
    <sheetView tabSelected="1" zoomScalePageLayoutView="0" workbookViewId="0" topLeftCell="A1">
      <pane xSplit="3" ySplit="6" topLeftCell="D6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6" sqref="C76"/>
    </sheetView>
  </sheetViews>
  <sheetFormatPr defaultColWidth="9.00390625" defaultRowHeight="12.75"/>
  <cols>
    <col min="1" max="1" width="3.75390625" style="33" customWidth="1"/>
    <col min="2" max="2" width="3.625" style="33" customWidth="1"/>
    <col min="3" max="3" width="21.375" style="33" customWidth="1"/>
    <col min="4" max="5" width="9.125" style="33" customWidth="1"/>
    <col min="6" max="6" width="10.25390625" style="33" customWidth="1"/>
    <col min="7" max="7" width="11.375" style="33" customWidth="1"/>
    <col min="8" max="16384" width="9.125" style="33" customWidth="1"/>
  </cols>
  <sheetData>
    <row r="1" ht="12.75" customHeight="1" thickBot="1"/>
    <row r="2" spans="2:8" ht="12">
      <c r="B2" s="232" t="s">
        <v>0</v>
      </c>
      <c r="C2" s="233"/>
      <c r="D2" s="231" t="s">
        <v>15</v>
      </c>
      <c r="E2" s="190"/>
      <c r="F2" s="241" t="s">
        <v>164</v>
      </c>
      <c r="G2" s="236" t="s">
        <v>126</v>
      </c>
      <c r="H2" s="238" t="s">
        <v>12</v>
      </c>
    </row>
    <row r="3" spans="2:8" ht="12">
      <c r="B3" s="234"/>
      <c r="C3" s="235"/>
      <c r="D3" s="221" t="s">
        <v>7</v>
      </c>
      <c r="E3" s="189" t="s">
        <v>16</v>
      </c>
      <c r="F3" s="242"/>
      <c r="G3" s="237"/>
      <c r="H3" s="239"/>
    </row>
    <row r="4" spans="2:8" ht="12">
      <c r="B4" s="234"/>
      <c r="C4" s="235"/>
      <c r="D4" s="240"/>
      <c r="E4" s="219"/>
      <c r="F4" s="242"/>
      <c r="G4" s="237"/>
      <c r="H4" s="239"/>
    </row>
    <row r="5" spans="2:8" ht="12">
      <c r="B5" s="234"/>
      <c r="C5" s="235"/>
      <c r="D5" s="240"/>
      <c r="E5" s="219"/>
      <c r="F5" s="242"/>
      <c r="G5" s="237"/>
      <c r="H5" s="239"/>
    </row>
    <row r="6" spans="2:8" ht="14.25" customHeight="1" thickBot="1">
      <c r="B6" s="234"/>
      <c r="C6" s="235"/>
      <c r="D6" s="240"/>
      <c r="E6" s="219"/>
      <c r="F6" s="242"/>
      <c r="G6" s="237"/>
      <c r="H6" s="239"/>
    </row>
    <row r="7" spans="2:8" ht="12.75" thickBot="1">
      <c r="B7" s="206" t="str">
        <f>'knižničný fond'!B7</f>
        <v>Okres SVIDNÍK</v>
      </c>
      <c r="C7" s="207"/>
      <c r="D7" s="207"/>
      <c r="E7" s="207"/>
      <c r="F7" s="207"/>
      <c r="G7" s="207"/>
      <c r="H7" s="208"/>
    </row>
    <row r="8" spans="2:8" ht="12.75" thickBot="1">
      <c r="B8" s="36" t="str">
        <f>+'knižničný fond'!B8</f>
        <v>1.</v>
      </c>
      <c r="C8" s="3" t="str">
        <f>'knižničný fond'!C8</f>
        <v>Svidník</v>
      </c>
      <c r="D8" s="128">
        <v>4309</v>
      </c>
      <c r="E8" s="77">
        <v>1924</v>
      </c>
      <c r="F8" s="77">
        <v>35288</v>
      </c>
      <c r="G8" s="129">
        <v>34227</v>
      </c>
      <c r="H8" s="85">
        <f aca="true" t="shared" si="0" ref="H8:H57">SUM(D8:G8)</f>
        <v>75748</v>
      </c>
    </row>
    <row r="9" spans="2:8" ht="12.75" thickBot="1">
      <c r="B9" s="206" t="str">
        <f>'knižničný fond'!B9</f>
        <v>Mestské knižnice</v>
      </c>
      <c r="C9" s="207"/>
      <c r="D9" s="207"/>
      <c r="E9" s="207"/>
      <c r="F9" s="207"/>
      <c r="G9" s="207"/>
      <c r="H9" s="208"/>
    </row>
    <row r="10" spans="2:8" ht="12.75" thickBot="1">
      <c r="B10" s="44" t="str">
        <f>+'knižničný fond'!B10</f>
        <v>1.</v>
      </c>
      <c r="C10" s="12" t="str">
        <f>'knižničný fond'!C10</f>
        <v>Giraltovce</v>
      </c>
      <c r="D10" s="130">
        <v>435</v>
      </c>
      <c r="E10" s="131">
        <v>222</v>
      </c>
      <c r="F10" s="131">
        <v>4166</v>
      </c>
      <c r="G10" s="132">
        <v>5844</v>
      </c>
      <c r="H10" s="92">
        <f t="shared" si="0"/>
        <v>10667</v>
      </c>
    </row>
    <row r="11" spans="2:8" ht="12.75" thickBot="1">
      <c r="B11" s="206" t="str">
        <f>'knižničný fond'!B11</f>
        <v>Neprofesionálne knižnice</v>
      </c>
      <c r="C11" s="207"/>
      <c r="D11" s="207"/>
      <c r="E11" s="207"/>
      <c r="F11" s="207"/>
      <c r="G11" s="207"/>
      <c r="H11" s="208"/>
    </row>
    <row r="12" spans="2:8" ht="12">
      <c r="B12" s="44" t="str">
        <f>+'knižničný fond'!B12</f>
        <v>1.</v>
      </c>
      <c r="C12" s="12" t="str">
        <f>'knižničný fond'!C12</f>
        <v>Beňadikovce</v>
      </c>
      <c r="D12" s="130"/>
      <c r="E12" s="131"/>
      <c r="F12" s="126">
        <v>228</v>
      </c>
      <c r="G12" s="132"/>
      <c r="H12" s="92">
        <f t="shared" si="0"/>
        <v>228</v>
      </c>
    </row>
    <row r="13" spans="2:8" ht="12">
      <c r="B13" s="54" t="str">
        <f>+'knižničný fond'!B13</f>
        <v>2.</v>
      </c>
      <c r="C13" s="18" t="str">
        <f>'knižničný fond'!C13</f>
        <v>Cernina</v>
      </c>
      <c r="D13" s="128"/>
      <c r="E13" s="77"/>
      <c r="F13" s="127">
        <v>582</v>
      </c>
      <c r="G13" s="129"/>
      <c r="H13" s="99">
        <f t="shared" si="0"/>
        <v>582</v>
      </c>
    </row>
    <row r="14" spans="2:8" ht="12">
      <c r="B14" s="54" t="str">
        <f>+'knižničný fond'!B14</f>
        <v>3.</v>
      </c>
      <c r="C14" s="18" t="str">
        <f>'knižničný fond'!C14</f>
        <v>Cigla</v>
      </c>
      <c r="D14" s="128"/>
      <c r="E14" s="77"/>
      <c r="F14" s="127">
        <v>92</v>
      </c>
      <c r="G14" s="129"/>
      <c r="H14" s="99">
        <f t="shared" si="0"/>
        <v>92</v>
      </c>
    </row>
    <row r="15" spans="2:8" ht="12">
      <c r="B15" s="54" t="str">
        <f>+'knižničný fond'!B15</f>
        <v>4.</v>
      </c>
      <c r="C15" s="18" t="str">
        <f>'knižničný fond'!C15</f>
        <v>Dlhoňa</v>
      </c>
      <c r="D15" s="128"/>
      <c r="E15" s="77"/>
      <c r="F15" s="127">
        <v>71</v>
      </c>
      <c r="G15" s="129"/>
      <c r="H15" s="99">
        <f t="shared" si="0"/>
        <v>71</v>
      </c>
    </row>
    <row r="16" spans="2:8" ht="12">
      <c r="B16" s="54" t="str">
        <f>+'knižničný fond'!B16</f>
        <v>5.</v>
      </c>
      <c r="C16" s="18" t="str">
        <f>'knižničný fond'!C16</f>
        <v>Dubová    </v>
      </c>
      <c r="D16" s="128"/>
      <c r="E16" s="77"/>
      <c r="F16" s="127">
        <v>216</v>
      </c>
      <c r="G16" s="129"/>
      <c r="H16" s="99">
        <f t="shared" si="0"/>
        <v>216</v>
      </c>
    </row>
    <row r="17" spans="2:8" ht="12">
      <c r="B17" s="54" t="str">
        <f>+'knižničný fond'!B17</f>
        <v>6.</v>
      </c>
      <c r="C17" s="18" t="str">
        <f>'knižničný fond'!C17</f>
        <v>Dukovce</v>
      </c>
      <c r="D17" s="128"/>
      <c r="E17" s="77"/>
      <c r="F17" s="127">
        <v>253</v>
      </c>
      <c r="G17" s="129"/>
      <c r="H17" s="99">
        <f t="shared" si="0"/>
        <v>253</v>
      </c>
    </row>
    <row r="18" spans="2:8" ht="12">
      <c r="B18" s="54" t="str">
        <f>+'knižničný fond'!B18</f>
        <v>7.</v>
      </c>
      <c r="C18" s="18" t="str">
        <f>'knižničný fond'!C18</f>
        <v>Hunkovce</v>
      </c>
      <c r="D18" s="128"/>
      <c r="E18" s="77"/>
      <c r="F18" s="127">
        <v>331</v>
      </c>
      <c r="G18" s="129"/>
      <c r="H18" s="99">
        <f t="shared" si="0"/>
        <v>331</v>
      </c>
    </row>
    <row r="19" spans="2:8" ht="12">
      <c r="B19" s="54" t="str">
        <f>+'knižničný fond'!B19</f>
        <v>8.</v>
      </c>
      <c r="C19" s="18" t="str">
        <f>'knižničný fond'!C19</f>
        <v>Hrabovčík</v>
      </c>
      <c r="D19" s="128"/>
      <c r="E19" s="77"/>
      <c r="F19" s="127">
        <v>334</v>
      </c>
      <c r="G19" s="129"/>
      <c r="H19" s="99">
        <f t="shared" si="0"/>
        <v>334</v>
      </c>
    </row>
    <row r="20" spans="2:8" ht="12">
      <c r="B20" s="54" t="str">
        <f>+'knižničný fond'!B20</f>
        <v>9.</v>
      </c>
      <c r="C20" s="18" t="str">
        <f>'knižničný fond'!C20</f>
        <v>Jurková Voľa</v>
      </c>
      <c r="D20" s="128"/>
      <c r="E20" s="77"/>
      <c r="F20" s="127">
        <v>72</v>
      </c>
      <c r="G20" s="129"/>
      <c r="H20" s="99">
        <f t="shared" si="0"/>
        <v>72</v>
      </c>
    </row>
    <row r="21" spans="2:8" ht="12">
      <c r="B21" s="54" t="str">
        <f>+'knižničný fond'!B21</f>
        <v>10.</v>
      </c>
      <c r="C21" s="18" t="str">
        <f>'knižničný fond'!C21</f>
        <v>Kalnište</v>
      </c>
      <c r="D21" s="128"/>
      <c r="E21" s="77"/>
      <c r="F21" s="77">
        <v>547</v>
      </c>
      <c r="G21" s="129"/>
      <c r="H21" s="99">
        <f t="shared" si="0"/>
        <v>547</v>
      </c>
    </row>
    <row r="22" spans="2:8" ht="12">
      <c r="B22" s="54" t="str">
        <f>+'knižničný fond'!B22</f>
        <v>11.</v>
      </c>
      <c r="C22" s="18" t="str">
        <f>'knižničný fond'!C22</f>
        <v>Kapišová</v>
      </c>
      <c r="D22" s="128"/>
      <c r="E22" s="77"/>
      <c r="F22" s="77">
        <v>357</v>
      </c>
      <c r="G22" s="129"/>
      <c r="H22" s="99">
        <f t="shared" si="0"/>
        <v>357</v>
      </c>
    </row>
    <row r="23" spans="2:8" ht="12">
      <c r="B23" s="54" t="str">
        <f>+'knižničný fond'!B23</f>
        <v>12.</v>
      </c>
      <c r="C23" s="18" t="str">
        <f>'knižničný fond'!C23</f>
        <v>Kečkovce</v>
      </c>
      <c r="D23" s="128"/>
      <c r="E23" s="77"/>
      <c r="F23" s="77">
        <v>216</v>
      </c>
      <c r="G23" s="129"/>
      <c r="H23" s="99">
        <f t="shared" si="0"/>
        <v>216</v>
      </c>
    </row>
    <row r="24" spans="2:8" ht="12">
      <c r="B24" s="54" t="str">
        <f>+'knižničný fond'!B24</f>
        <v>13.</v>
      </c>
      <c r="C24" s="18" t="str">
        <f>'knižničný fond'!C24</f>
        <v>Kobylnice</v>
      </c>
      <c r="D24" s="128"/>
      <c r="E24" s="77"/>
      <c r="F24" s="77">
        <v>98</v>
      </c>
      <c r="G24" s="129"/>
      <c r="H24" s="99">
        <f t="shared" si="0"/>
        <v>98</v>
      </c>
    </row>
    <row r="25" spans="2:8" ht="12">
      <c r="B25" s="54" t="str">
        <f>+'knižničný fond'!B25</f>
        <v>14.</v>
      </c>
      <c r="C25" s="18" t="str">
        <f>'knižničný fond'!C25</f>
        <v>Korejovce</v>
      </c>
      <c r="D25" s="128"/>
      <c r="E25" s="77"/>
      <c r="F25" s="77">
        <v>59</v>
      </c>
      <c r="G25" s="129"/>
      <c r="H25" s="99">
        <f t="shared" si="0"/>
        <v>59</v>
      </c>
    </row>
    <row r="26" spans="2:8" ht="12">
      <c r="B26" s="54" t="str">
        <f>+'knižničný fond'!B26</f>
        <v>15.</v>
      </c>
      <c r="C26" s="18" t="str">
        <f>'knižničný fond'!C26</f>
        <v>Kračúnovce   </v>
      </c>
      <c r="D26" s="128">
        <v>376</v>
      </c>
      <c r="E26" s="77">
        <v>92</v>
      </c>
      <c r="F26" s="77">
        <v>1158</v>
      </c>
      <c r="G26" s="129">
        <v>468</v>
      </c>
      <c r="H26" s="99">
        <f t="shared" si="0"/>
        <v>2094</v>
      </c>
    </row>
    <row r="27" spans="2:8" ht="12">
      <c r="B27" s="54" t="str">
        <f>+'knižničný fond'!B27</f>
        <v>16.</v>
      </c>
      <c r="C27" s="18" t="str">
        <f>'knižničný fond'!C27</f>
        <v>Krajná Bystrá</v>
      </c>
      <c r="D27" s="128"/>
      <c r="E27" s="77"/>
      <c r="F27" s="77">
        <v>352</v>
      </c>
      <c r="G27" s="129"/>
      <c r="H27" s="99">
        <f t="shared" si="0"/>
        <v>352</v>
      </c>
    </row>
    <row r="28" spans="2:8" ht="12">
      <c r="B28" s="54" t="str">
        <f>+'knižničný fond'!B28</f>
        <v>17.</v>
      </c>
      <c r="C28" s="18" t="str">
        <f>'knižničný fond'!C28</f>
        <v>Krajná Poľana</v>
      </c>
      <c r="D28" s="128"/>
      <c r="E28" s="77"/>
      <c r="F28" s="127">
        <v>208</v>
      </c>
      <c r="G28" s="129"/>
      <c r="H28" s="99">
        <f t="shared" si="0"/>
        <v>208</v>
      </c>
    </row>
    <row r="29" spans="2:8" ht="12">
      <c r="B29" s="54" t="str">
        <f>+'knižničný fond'!B29</f>
        <v>18.</v>
      </c>
      <c r="C29" s="18" t="str">
        <f>'knižničný fond'!C29</f>
        <v>Krajné Čierno</v>
      </c>
      <c r="D29" s="128"/>
      <c r="E29" s="77"/>
      <c r="F29" s="127">
        <v>77</v>
      </c>
      <c r="G29" s="129"/>
      <c r="H29" s="99">
        <f t="shared" si="0"/>
        <v>77</v>
      </c>
    </row>
    <row r="30" spans="2:8" ht="12">
      <c r="B30" s="54" t="str">
        <f>+'knižničný fond'!B30</f>
        <v>19.</v>
      </c>
      <c r="C30" s="18" t="str">
        <f>'knižničný fond'!C30</f>
        <v>Kružlová</v>
      </c>
      <c r="D30" s="128">
        <v>31</v>
      </c>
      <c r="E30" s="77">
        <v>27</v>
      </c>
      <c r="F30" s="127">
        <v>606</v>
      </c>
      <c r="G30" s="129">
        <v>58</v>
      </c>
      <c r="H30" s="99">
        <f t="shared" si="0"/>
        <v>722</v>
      </c>
    </row>
    <row r="31" spans="2:8" ht="12">
      <c r="B31" s="54" t="str">
        <f>+'knižničný fond'!B31</f>
        <v>20.</v>
      </c>
      <c r="C31" s="18" t="str">
        <f>'knižničný fond'!C31</f>
        <v>Kuková</v>
      </c>
      <c r="D31" s="128"/>
      <c r="E31" s="77"/>
      <c r="F31" s="77">
        <v>702</v>
      </c>
      <c r="G31" s="129"/>
      <c r="H31" s="99">
        <f t="shared" si="0"/>
        <v>702</v>
      </c>
    </row>
    <row r="32" spans="2:8" ht="12">
      <c r="B32" s="54" t="str">
        <f>+'knižničný fond'!B32</f>
        <v>21.</v>
      </c>
      <c r="C32" s="18" t="str">
        <f>'knižničný fond'!C32</f>
        <v>Kurimka</v>
      </c>
      <c r="D32" s="128"/>
      <c r="E32" s="77"/>
      <c r="F32" s="77">
        <v>363</v>
      </c>
      <c r="G32" s="129"/>
      <c r="H32" s="99">
        <f t="shared" si="0"/>
        <v>363</v>
      </c>
    </row>
    <row r="33" spans="2:8" ht="12">
      <c r="B33" s="54" t="str">
        <f>+'knižničný fond'!B33</f>
        <v>22.</v>
      </c>
      <c r="C33" s="18" t="str">
        <f>'knižničný fond'!C33</f>
        <v>Ladomirová</v>
      </c>
      <c r="D33" s="128"/>
      <c r="E33" s="77"/>
      <c r="F33" s="77">
        <v>899</v>
      </c>
      <c r="G33" s="129"/>
      <c r="H33" s="99">
        <f t="shared" si="0"/>
        <v>899</v>
      </c>
    </row>
    <row r="34" spans="2:8" ht="12">
      <c r="B34" s="54" t="str">
        <f>+'knižničný fond'!B34</f>
        <v>23.</v>
      </c>
      <c r="C34" s="18" t="str">
        <f>'knižničný fond'!C34</f>
        <v>Lužany pri Topli</v>
      </c>
      <c r="D34" s="128"/>
      <c r="E34" s="77"/>
      <c r="F34" s="77">
        <v>259</v>
      </c>
      <c r="G34" s="129"/>
      <c r="H34" s="99">
        <f t="shared" si="0"/>
        <v>259</v>
      </c>
    </row>
    <row r="35" spans="2:8" ht="12">
      <c r="B35" s="54" t="str">
        <f>+'knižničný fond'!B35</f>
        <v>24.</v>
      </c>
      <c r="C35" s="18" t="str">
        <f>'knižničný fond'!C35</f>
        <v>Lúčka</v>
      </c>
      <c r="D35" s="128"/>
      <c r="E35" s="77"/>
      <c r="F35" s="77">
        <v>511</v>
      </c>
      <c r="G35" s="129"/>
      <c r="H35" s="99">
        <f t="shared" si="0"/>
        <v>511</v>
      </c>
    </row>
    <row r="36" spans="2:8" ht="12">
      <c r="B36" s="54" t="str">
        <f>+'knižničný fond'!B36</f>
        <v>25.</v>
      </c>
      <c r="C36" s="18" t="str">
        <f>'knižničný fond'!C36</f>
        <v>Matovce</v>
      </c>
      <c r="D36" s="128"/>
      <c r="E36" s="77"/>
      <c r="F36" s="77">
        <v>132</v>
      </c>
      <c r="G36" s="129"/>
      <c r="H36" s="99">
        <f t="shared" si="0"/>
        <v>132</v>
      </c>
    </row>
    <row r="37" spans="2:8" ht="12">
      <c r="B37" s="54" t="str">
        <f>+'knižničný fond'!B37</f>
        <v>26.</v>
      </c>
      <c r="C37" s="18" t="str">
        <f>'knižničný fond'!C37</f>
        <v>Mestisko</v>
      </c>
      <c r="D37" s="128">
        <v>48</v>
      </c>
      <c r="E37" s="77">
        <v>37</v>
      </c>
      <c r="F37" s="77">
        <v>475</v>
      </c>
      <c r="G37" s="129">
        <v>138</v>
      </c>
      <c r="H37" s="99">
        <f t="shared" si="0"/>
        <v>698</v>
      </c>
    </row>
    <row r="38" spans="2:8" ht="12">
      <c r="B38" s="54" t="str">
        <f>+'knižničný fond'!B38</f>
        <v>27.</v>
      </c>
      <c r="C38" s="18" t="str">
        <f>'knižničný fond'!C38</f>
        <v>Miroľa</v>
      </c>
      <c r="D38" s="128"/>
      <c r="E38" s="77"/>
      <c r="F38" s="77">
        <v>82</v>
      </c>
      <c r="G38" s="129"/>
      <c r="H38" s="99">
        <f t="shared" si="0"/>
        <v>82</v>
      </c>
    </row>
    <row r="39" spans="2:8" ht="12">
      <c r="B39" s="54" t="str">
        <f>+'knižničný fond'!B39</f>
        <v>28.</v>
      </c>
      <c r="C39" s="18" t="str">
        <f>'knižničný fond'!C39</f>
        <v>Mlynárovce</v>
      </c>
      <c r="D39" s="128"/>
      <c r="E39" s="77"/>
      <c r="F39" s="77">
        <v>225</v>
      </c>
      <c r="G39" s="129"/>
      <c r="H39" s="99">
        <f t="shared" si="0"/>
        <v>225</v>
      </c>
    </row>
    <row r="40" spans="2:8" ht="12">
      <c r="B40" s="54" t="str">
        <f>+'knižničný fond'!B40</f>
        <v>29.</v>
      </c>
      <c r="C40" s="18" t="str">
        <f>'knižničný fond'!C40</f>
        <v>Nižný Mirošov</v>
      </c>
      <c r="D40" s="128"/>
      <c r="E40" s="77"/>
      <c r="F40" s="77">
        <v>259</v>
      </c>
      <c r="G40" s="129"/>
      <c r="H40" s="99">
        <f t="shared" si="0"/>
        <v>259</v>
      </c>
    </row>
    <row r="41" spans="2:8" ht="12">
      <c r="B41" s="54" t="str">
        <f>+'knižničný fond'!B41</f>
        <v>30.</v>
      </c>
      <c r="C41" s="18" t="str">
        <f>'knižničný fond'!C41</f>
        <v>Nižný Orlík</v>
      </c>
      <c r="D41" s="128"/>
      <c r="E41" s="77"/>
      <c r="F41" s="77">
        <v>265</v>
      </c>
      <c r="G41" s="129"/>
      <c r="H41" s="99">
        <f t="shared" si="0"/>
        <v>265</v>
      </c>
    </row>
    <row r="42" spans="2:8" ht="12">
      <c r="B42" s="54" t="str">
        <f>+'knižničný fond'!B42</f>
        <v>31.</v>
      </c>
      <c r="C42" s="18" t="str">
        <f>'knižničný fond'!C42</f>
        <v>Okrúhle</v>
      </c>
      <c r="D42" s="128">
        <v>58</v>
      </c>
      <c r="E42" s="77">
        <v>37</v>
      </c>
      <c r="F42" s="77">
        <v>650</v>
      </c>
      <c r="G42" s="129">
        <v>146</v>
      </c>
      <c r="H42" s="99">
        <f t="shared" si="0"/>
        <v>891</v>
      </c>
    </row>
    <row r="43" spans="2:8" ht="12">
      <c r="B43" s="54" t="str">
        <f>+'knižničný fond'!B43</f>
        <v>32.</v>
      </c>
      <c r="C43" s="18" t="str">
        <f>'knižničný fond'!C43</f>
        <v>Pstriná</v>
      </c>
      <c r="D43" s="128"/>
      <c r="E43" s="77"/>
      <c r="F43" s="77">
        <v>51</v>
      </c>
      <c r="G43" s="129"/>
      <c r="H43" s="99">
        <f t="shared" si="0"/>
        <v>51</v>
      </c>
    </row>
    <row r="44" spans="2:8" ht="12">
      <c r="B44" s="54" t="str">
        <f>+'knižničný fond'!B44</f>
        <v>33.</v>
      </c>
      <c r="C44" s="18" t="str">
        <f>'knižničný fond'!C44</f>
        <v>Radoma</v>
      </c>
      <c r="D44" s="128"/>
      <c r="E44" s="77"/>
      <c r="F44" s="77">
        <v>414</v>
      </c>
      <c r="G44" s="129"/>
      <c r="H44" s="99">
        <f t="shared" si="0"/>
        <v>414</v>
      </c>
    </row>
    <row r="45" spans="2:8" ht="12">
      <c r="B45" s="54" t="str">
        <f>+'knižničný fond'!B45</f>
        <v>34.</v>
      </c>
      <c r="C45" s="18" t="str">
        <f>'knižničný fond'!C45</f>
        <v>Rakovčík</v>
      </c>
      <c r="D45" s="128">
        <v>14</v>
      </c>
      <c r="E45" s="77">
        <v>10</v>
      </c>
      <c r="F45" s="77">
        <v>154</v>
      </c>
      <c r="G45" s="129">
        <v>24</v>
      </c>
      <c r="H45" s="99">
        <f t="shared" si="0"/>
        <v>202</v>
      </c>
    </row>
    <row r="46" spans="2:8" ht="12">
      <c r="B46" s="54" t="str">
        <f>+'knižničný fond'!B46</f>
        <v>35.</v>
      </c>
      <c r="C46" s="18" t="str">
        <f>'knižničný fond'!C46</f>
        <v>Rovné</v>
      </c>
      <c r="D46" s="128"/>
      <c r="E46" s="77"/>
      <c r="F46" s="77">
        <v>511</v>
      </c>
      <c r="G46" s="129"/>
      <c r="H46" s="99">
        <f t="shared" si="0"/>
        <v>511</v>
      </c>
    </row>
    <row r="47" spans="2:8" ht="12">
      <c r="B47" s="54" t="str">
        <f>+'knižničný fond'!B47</f>
        <v>36.</v>
      </c>
      <c r="C47" s="18" t="str">
        <f>'knižničný fond'!C47</f>
        <v>Roztoky</v>
      </c>
      <c r="D47" s="128"/>
      <c r="E47" s="77"/>
      <c r="F47" s="77">
        <v>328</v>
      </c>
      <c r="G47" s="129"/>
      <c r="H47" s="99">
        <f t="shared" si="0"/>
        <v>328</v>
      </c>
    </row>
    <row r="48" spans="2:8" ht="12">
      <c r="B48" s="54" t="str">
        <f>+'knižničný fond'!B48</f>
        <v>37.</v>
      </c>
      <c r="C48" s="18" t="str">
        <f>'knižničný fond'!C48</f>
        <v>Soboš</v>
      </c>
      <c r="D48" s="128"/>
      <c r="E48" s="77"/>
      <c r="F48" s="77">
        <v>139</v>
      </c>
      <c r="G48" s="129"/>
      <c r="H48" s="99">
        <f t="shared" si="0"/>
        <v>139</v>
      </c>
    </row>
    <row r="49" spans="2:8" ht="12">
      <c r="B49" s="54" t="str">
        <f>+'knižničný fond'!B49</f>
        <v>38.</v>
      </c>
      <c r="C49" s="18" t="str">
        <f>'knižničný fond'!C49</f>
        <v>Stročín</v>
      </c>
      <c r="D49" s="128"/>
      <c r="E49" s="77"/>
      <c r="F49" s="77">
        <v>511</v>
      </c>
      <c r="G49" s="129"/>
      <c r="H49" s="99">
        <f t="shared" si="0"/>
        <v>511</v>
      </c>
    </row>
    <row r="50" spans="2:8" ht="12">
      <c r="B50" s="54" t="str">
        <f>+'knižničný fond'!B50</f>
        <v>39.</v>
      </c>
      <c r="C50" s="18" t="str">
        <f>'knižničný fond'!C50</f>
        <v>Svidnička</v>
      </c>
      <c r="D50" s="128"/>
      <c r="E50" s="77"/>
      <c r="F50" s="77">
        <v>129</v>
      </c>
      <c r="G50" s="129"/>
      <c r="H50" s="99">
        <f t="shared" si="0"/>
        <v>129</v>
      </c>
    </row>
    <row r="51" spans="2:8" ht="12">
      <c r="B51" s="54" t="str">
        <f>+'knižničný fond'!B51</f>
        <v>40.</v>
      </c>
      <c r="C51" s="18" t="str">
        <f>'knižničný fond'!C51</f>
        <v>Šarišský Štiavnik</v>
      </c>
      <c r="D51" s="128"/>
      <c r="E51" s="77"/>
      <c r="F51" s="77">
        <v>287</v>
      </c>
      <c r="G51" s="129"/>
      <c r="H51" s="99">
        <f t="shared" si="0"/>
        <v>287</v>
      </c>
    </row>
    <row r="52" spans="2:8" ht="12">
      <c r="B52" s="54" t="str">
        <f>+'knižničný fond'!B52</f>
        <v>41.</v>
      </c>
      <c r="C52" s="18" t="str">
        <f>'knižničný fond'!C52</f>
        <v>Valkovce</v>
      </c>
      <c r="D52" s="128"/>
      <c r="E52" s="77"/>
      <c r="F52" s="77">
        <v>219</v>
      </c>
      <c r="G52" s="129"/>
      <c r="H52" s="99">
        <f t="shared" si="0"/>
        <v>219</v>
      </c>
    </row>
    <row r="53" spans="2:8" ht="12">
      <c r="B53" s="54" t="str">
        <f>+'knižničný fond'!B53</f>
        <v>42.</v>
      </c>
      <c r="C53" s="18" t="str">
        <f>'knižničný fond'!C53</f>
        <v>Vyšná Pisaná</v>
      </c>
      <c r="D53" s="128"/>
      <c r="E53" s="77"/>
      <c r="F53" s="77">
        <v>79</v>
      </c>
      <c r="G53" s="129"/>
      <c r="H53" s="99">
        <f t="shared" si="0"/>
        <v>79</v>
      </c>
    </row>
    <row r="54" spans="2:8" ht="12">
      <c r="B54" s="54" t="str">
        <f>+'knižničný fond'!B54</f>
        <v>43.</v>
      </c>
      <c r="C54" s="18" t="str">
        <f>'knižničný fond'!C54</f>
        <v>Vyšný Mirošov</v>
      </c>
      <c r="D54" s="128">
        <v>30</v>
      </c>
      <c r="E54" s="77">
        <v>23</v>
      </c>
      <c r="F54" s="77">
        <v>566</v>
      </c>
      <c r="G54" s="129">
        <v>233</v>
      </c>
      <c r="H54" s="99">
        <f t="shared" si="0"/>
        <v>852</v>
      </c>
    </row>
    <row r="55" spans="2:8" ht="12">
      <c r="B55" s="54" t="str">
        <f>+'knižničný fond'!B55</f>
        <v>44.</v>
      </c>
      <c r="C55" s="18" t="str">
        <f>'knižničný fond'!C55</f>
        <v>Vyšný Orlík</v>
      </c>
      <c r="D55" s="128"/>
      <c r="E55" s="77"/>
      <c r="F55" s="77">
        <v>406</v>
      </c>
      <c r="G55" s="129"/>
      <c r="H55" s="99">
        <f t="shared" si="0"/>
        <v>406</v>
      </c>
    </row>
    <row r="56" spans="2:8" ht="12">
      <c r="B56" s="54" t="str">
        <f>+'knižničný fond'!B56</f>
        <v>45.</v>
      </c>
      <c r="C56" s="18" t="str">
        <f>'knižničný fond'!C56</f>
        <v>Želmanovce</v>
      </c>
      <c r="D56" s="128"/>
      <c r="E56" s="77"/>
      <c r="F56" s="77">
        <v>338</v>
      </c>
      <c r="G56" s="129"/>
      <c r="H56" s="99">
        <f t="shared" si="0"/>
        <v>338</v>
      </c>
    </row>
    <row r="57" spans="2:8" ht="12">
      <c r="B57" s="54" t="str">
        <f>+'knižničný fond'!B57</f>
        <v>46.</v>
      </c>
      <c r="C57" s="18">
        <f>'knižničný fond'!C57</f>
        <v>0</v>
      </c>
      <c r="D57" s="128"/>
      <c r="E57" s="77"/>
      <c r="F57" s="77"/>
      <c r="G57" s="129"/>
      <c r="H57" s="99">
        <f t="shared" si="0"/>
        <v>0</v>
      </c>
    </row>
    <row r="58" spans="2:8" ht="12.75" thickBot="1">
      <c r="B58" s="201" t="str">
        <f>'knižničný fond'!B58</f>
        <v>SPOLU - Neprof. knižnice</v>
      </c>
      <c r="C58" s="202"/>
      <c r="D58" s="121">
        <f>SUM(D12:D57)</f>
        <v>557</v>
      </c>
      <c r="E58" s="121">
        <f>SUM(E12:E57)</f>
        <v>226</v>
      </c>
      <c r="F58" s="121">
        <f>SUM(F12:F57)</f>
        <v>14811</v>
      </c>
      <c r="G58" s="121">
        <f>SUM(G12:G57)</f>
        <v>1067</v>
      </c>
      <c r="H58" s="21">
        <f>SUM(H12:H57)</f>
        <v>16661</v>
      </c>
    </row>
    <row r="59" spans="2:8" ht="12.75" thickBot="1">
      <c r="B59" s="199" t="str">
        <f>'knižničný fond'!B59</f>
        <v>SPOLU - okr. Svidník</v>
      </c>
      <c r="C59" s="200"/>
      <c r="D59" s="124">
        <f>SUM(D8+D10+D58)</f>
        <v>5301</v>
      </c>
      <c r="E59" s="124">
        <f>SUM(E8+E10+E58)</f>
        <v>2372</v>
      </c>
      <c r="F59" s="124">
        <f>SUM(F8+F10+F58)</f>
        <v>54265</v>
      </c>
      <c r="G59" s="124">
        <f>SUM(G8+G10+G58)</f>
        <v>41138</v>
      </c>
      <c r="H59" s="124">
        <f>SUM(H8+H10+H58)</f>
        <v>103076</v>
      </c>
    </row>
    <row r="60" spans="2:8" ht="12.75" thickBot="1">
      <c r="B60" s="243"/>
      <c r="C60" s="244"/>
      <c r="D60" s="244"/>
      <c r="E60" s="244"/>
      <c r="F60" s="244"/>
      <c r="G60" s="244"/>
      <c r="H60" s="245"/>
    </row>
    <row r="61" spans="2:8" ht="12.75" thickBot="1">
      <c r="B61" s="206" t="str">
        <f>'knižničný fond'!B61</f>
        <v>Okres STROPKOV</v>
      </c>
      <c r="C61" s="207"/>
      <c r="D61" s="207"/>
      <c r="E61" s="207"/>
      <c r="F61" s="207"/>
      <c r="G61" s="207"/>
      <c r="H61" s="208"/>
    </row>
    <row r="62" spans="2:8" ht="12.75" thickBot="1">
      <c r="B62" s="206" t="str">
        <f>'knižničný fond'!B62</f>
        <v>Mestské knižnice</v>
      </c>
      <c r="C62" s="207"/>
      <c r="D62" s="207"/>
      <c r="E62" s="207"/>
      <c r="F62" s="207"/>
      <c r="G62" s="207"/>
      <c r="H62" s="208"/>
    </row>
    <row r="63" spans="2:8" ht="12.75" thickBot="1">
      <c r="B63" s="44" t="str">
        <f>+'knižničný fond'!B63</f>
        <v>1.</v>
      </c>
      <c r="C63" s="12" t="str">
        <f>'knižničný fond'!C63</f>
        <v>Stropkov</v>
      </c>
      <c r="D63" s="128">
        <v>1003</v>
      </c>
      <c r="E63" s="77">
        <v>363</v>
      </c>
      <c r="F63" s="77">
        <v>10833</v>
      </c>
      <c r="G63" s="129">
        <v>21892</v>
      </c>
      <c r="H63" s="92">
        <f aca="true" t="shared" si="1" ref="H63:H73">SUM(D63:G63)</f>
        <v>34091</v>
      </c>
    </row>
    <row r="64" spans="2:8" ht="12.75" thickBot="1">
      <c r="B64" s="206" t="str">
        <f>+'knižničný fond'!B64</f>
        <v>Neprofesionálne knižnice</v>
      </c>
      <c r="C64" s="207">
        <f>'knižničný fond'!C64</f>
        <v>0</v>
      </c>
      <c r="D64" s="207"/>
      <c r="E64" s="207"/>
      <c r="F64" s="207"/>
      <c r="G64" s="207"/>
      <c r="H64" s="208"/>
    </row>
    <row r="65" spans="2:8" ht="12">
      <c r="B65" s="44" t="str">
        <f>+'knižničný fond'!B65</f>
        <v>1.</v>
      </c>
      <c r="C65" s="12" t="str">
        <f>'knižničný fond'!C65</f>
        <v>Baňa</v>
      </c>
      <c r="D65" s="128"/>
      <c r="E65" s="77"/>
      <c r="F65" s="77">
        <v>183</v>
      </c>
      <c r="G65" s="129"/>
      <c r="H65" s="92">
        <f t="shared" si="1"/>
        <v>183</v>
      </c>
    </row>
    <row r="66" spans="2:8" ht="12">
      <c r="B66" s="54" t="str">
        <f>+'knižničný fond'!B66</f>
        <v>2.</v>
      </c>
      <c r="C66" s="18" t="str">
        <f>'knižničný fond'!C66</f>
        <v>Breznička</v>
      </c>
      <c r="D66" s="128"/>
      <c r="E66" s="77"/>
      <c r="F66" s="77">
        <v>119</v>
      </c>
      <c r="G66" s="129"/>
      <c r="H66" s="99">
        <f t="shared" si="1"/>
        <v>119</v>
      </c>
    </row>
    <row r="67" spans="2:8" ht="12">
      <c r="B67" s="54" t="str">
        <f>+'knižničný fond'!B67</f>
        <v>3.</v>
      </c>
      <c r="C67" s="18" t="str">
        <f>'knižničný fond'!C67</f>
        <v>Brusnica</v>
      </c>
      <c r="D67" s="128"/>
      <c r="E67" s="77"/>
      <c r="F67" s="77">
        <v>438</v>
      </c>
      <c r="G67" s="129"/>
      <c r="H67" s="99">
        <f t="shared" si="1"/>
        <v>438</v>
      </c>
    </row>
    <row r="68" spans="2:8" ht="12">
      <c r="B68" s="54" t="str">
        <f>+'knižničný fond'!B68</f>
        <v>4.</v>
      </c>
      <c r="C68" s="18" t="str">
        <f>'knižničný fond'!C68</f>
        <v>Bukovce</v>
      </c>
      <c r="D68" s="128">
        <v>35</v>
      </c>
      <c r="E68" s="77">
        <v>30</v>
      </c>
      <c r="F68" s="77">
        <v>555</v>
      </c>
      <c r="G68" s="129">
        <v>103</v>
      </c>
      <c r="H68" s="99">
        <f t="shared" si="1"/>
        <v>723</v>
      </c>
    </row>
    <row r="69" spans="2:8" ht="12">
      <c r="B69" s="54" t="str">
        <f>+'knižničný fond'!B69</f>
        <v>5.</v>
      </c>
      <c r="C69" s="18" t="str">
        <f>'knižničný fond'!C69</f>
        <v>Bžany</v>
      </c>
      <c r="D69" s="128"/>
      <c r="E69" s="77"/>
      <c r="F69" s="77">
        <v>165</v>
      </c>
      <c r="G69" s="129"/>
      <c r="H69" s="99">
        <f t="shared" si="1"/>
        <v>165</v>
      </c>
    </row>
    <row r="70" spans="2:8" ht="12">
      <c r="B70" s="54" t="str">
        <f>+'knižničný fond'!B70</f>
        <v>6.</v>
      </c>
      <c r="C70" s="18" t="str">
        <f>'knižničný fond'!C70</f>
        <v>Gribov</v>
      </c>
      <c r="D70" s="128"/>
      <c r="E70" s="77"/>
      <c r="F70" s="77">
        <v>205</v>
      </c>
      <c r="G70" s="129"/>
      <c r="H70" s="99">
        <f t="shared" si="1"/>
        <v>205</v>
      </c>
    </row>
    <row r="71" spans="2:8" ht="12">
      <c r="B71" s="54" t="str">
        <f>+'knižničný fond'!B71</f>
        <v>7.</v>
      </c>
      <c r="C71" s="18" t="str">
        <f>'knižničný fond'!C71</f>
        <v>Havaj</v>
      </c>
      <c r="D71" s="128"/>
      <c r="E71" s="77"/>
      <c r="F71" s="77">
        <v>408</v>
      </c>
      <c r="G71" s="129"/>
      <c r="H71" s="99">
        <f t="shared" si="1"/>
        <v>408</v>
      </c>
    </row>
    <row r="72" spans="2:8" ht="12">
      <c r="B72" s="54" t="str">
        <f>+'knižničný fond'!B72</f>
        <v>8.</v>
      </c>
      <c r="C72" s="18" t="str">
        <f>'knižničný fond'!C72</f>
        <v>Chotča</v>
      </c>
      <c r="D72" s="128"/>
      <c r="E72" s="77"/>
      <c r="F72" s="77">
        <v>556</v>
      </c>
      <c r="G72" s="129"/>
      <c r="H72" s="99">
        <f t="shared" si="1"/>
        <v>556</v>
      </c>
    </row>
    <row r="73" spans="2:8" ht="12">
      <c r="B73" s="54" t="str">
        <f>+'knižničný fond'!B73</f>
        <v>9.</v>
      </c>
      <c r="C73" s="18" t="str">
        <f>'knižničný fond'!C73</f>
        <v>Duplín</v>
      </c>
      <c r="D73" s="128">
        <v>25</v>
      </c>
      <c r="E73" s="77">
        <v>8</v>
      </c>
      <c r="F73" s="77">
        <v>468</v>
      </c>
      <c r="G73" s="129">
        <v>205</v>
      </c>
      <c r="H73" s="99">
        <f t="shared" si="1"/>
        <v>706</v>
      </c>
    </row>
    <row r="74" spans="2:8" ht="12">
      <c r="B74" s="54" t="str">
        <f>+'knižničný fond'!B74</f>
        <v>10.</v>
      </c>
      <c r="C74" s="18" t="str">
        <f>'knižničný fond'!C74</f>
        <v>Kolbovce</v>
      </c>
      <c r="D74" s="128"/>
      <c r="E74" s="77"/>
      <c r="F74" s="77">
        <v>182</v>
      </c>
      <c r="G74" s="129"/>
      <c r="H74" s="99">
        <f aca="true" t="shared" si="2" ref="H74:H91">SUM(D74:G74)</f>
        <v>182</v>
      </c>
    </row>
    <row r="75" spans="2:8" ht="12">
      <c r="B75" s="54" t="str">
        <f>+'knižničný fond'!B75</f>
        <v>11.</v>
      </c>
      <c r="C75" s="18" t="str">
        <f>'knižničný fond'!C75</f>
        <v>Kručov</v>
      </c>
      <c r="D75" s="128"/>
      <c r="E75" s="77"/>
      <c r="F75" s="77">
        <v>228</v>
      </c>
      <c r="G75" s="129"/>
      <c r="H75" s="99">
        <f t="shared" si="2"/>
        <v>228</v>
      </c>
    </row>
    <row r="76" spans="2:8" ht="12">
      <c r="B76" s="54" t="str">
        <f>+'knižničný fond'!B76</f>
        <v>12.</v>
      </c>
      <c r="C76" s="18" t="s">
        <v>234</v>
      </c>
      <c r="D76" s="128"/>
      <c r="E76" s="77"/>
      <c r="F76" s="77">
        <v>278</v>
      </c>
      <c r="G76" s="129"/>
      <c r="H76" s="99">
        <f t="shared" si="2"/>
        <v>278</v>
      </c>
    </row>
    <row r="77" spans="2:8" ht="12">
      <c r="B77" s="54" t="str">
        <f>+'knižničný fond'!B77</f>
        <v>13.</v>
      </c>
      <c r="C77" s="18" t="str">
        <f>'knižničný fond'!C77</f>
        <v>Lomné</v>
      </c>
      <c r="D77" s="128"/>
      <c r="E77" s="77"/>
      <c r="F77" s="77">
        <v>267</v>
      </c>
      <c r="G77" s="129"/>
      <c r="H77" s="99">
        <f t="shared" si="2"/>
        <v>267</v>
      </c>
    </row>
    <row r="78" spans="2:8" ht="12">
      <c r="B78" s="54" t="str">
        <f>+'knižničný fond'!B78</f>
        <v>14.</v>
      </c>
      <c r="C78" s="18" t="str">
        <f>'knižničný fond'!C78</f>
        <v>Malá Poľana</v>
      </c>
      <c r="D78" s="128"/>
      <c r="E78" s="77"/>
      <c r="F78" s="77">
        <v>104</v>
      </c>
      <c r="G78" s="129"/>
      <c r="H78" s="99">
        <f t="shared" si="2"/>
        <v>104</v>
      </c>
    </row>
    <row r="79" spans="2:8" ht="12">
      <c r="B79" s="54" t="str">
        <f>+'knižničný fond'!B79</f>
        <v>15.</v>
      </c>
      <c r="C79" s="18" t="str">
        <f>'knižničný fond'!C79</f>
        <v>Miková</v>
      </c>
      <c r="D79" s="128"/>
      <c r="E79" s="77"/>
      <c r="F79" s="77">
        <v>159</v>
      </c>
      <c r="G79" s="129"/>
      <c r="H79" s="99">
        <f t="shared" si="2"/>
        <v>159</v>
      </c>
    </row>
    <row r="80" spans="2:8" ht="12">
      <c r="B80" s="54" t="str">
        <f>+'knižničný fond'!B80</f>
        <v>16.</v>
      </c>
      <c r="C80" s="18" t="str">
        <f>'knižničný fond'!C80</f>
        <v>Miňovce</v>
      </c>
      <c r="D80" s="52"/>
      <c r="E80" s="52"/>
      <c r="F80" s="77">
        <v>338</v>
      </c>
      <c r="G80" s="52"/>
      <c r="H80" s="99">
        <f t="shared" si="2"/>
        <v>338</v>
      </c>
    </row>
    <row r="81" spans="2:8" ht="12">
      <c r="B81" s="54" t="str">
        <f>+'knižničný fond'!B81</f>
        <v>17.</v>
      </c>
      <c r="C81" s="18" t="str">
        <f>'knižničný fond'!C81</f>
        <v>Nižná Olšava</v>
      </c>
      <c r="D81" s="52"/>
      <c r="E81" s="52"/>
      <c r="F81" s="77">
        <v>395</v>
      </c>
      <c r="G81" s="52"/>
      <c r="H81" s="99">
        <f t="shared" si="2"/>
        <v>395</v>
      </c>
    </row>
    <row r="82" spans="2:8" ht="12">
      <c r="B82" s="54" t="str">
        <f>+'knižničný fond'!B82</f>
        <v>18.</v>
      </c>
      <c r="C82" s="18" t="str">
        <f>'knižničný fond'!C82</f>
        <v>Staškovce</v>
      </c>
      <c r="D82" s="52"/>
      <c r="E82" s="52"/>
      <c r="F82" s="77">
        <v>256</v>
      </c>
      <c r="G82" s="52"/>
      <c r="H82" s="99">
        <f t="shared" si="2"/>
        <v>256</v>
      </c>
    </row>
    <row r="83" spans="2:8" ht="12">
      <c r="B83" s="54" t="str">
        <f>+'knižničný fond'!B83</f>
        <v>19.</v>
      </c>
      <c r="C83" s="18" t="str">
        <f>'knižničný fond'!C83</f>
        <v>Šandal</v>
      </c>
      <c r="D83" s="52"/>
      <c r="E83" s="52"/>
      <c r="F83" s="77">
        <v>308</v>
      </c>
      <c r="G83" s="52"/>
      <c r="H83" s="99">
        <f t="shared" si="2"/>
        <v>308</v>
      </c>
    </row>
    <row r="84" spans="2:8" ht="12">
      <c r="B84" s="54" t="str">
        <f>+'knižničný fond'!B84</f>
        <v>20.</v>
      </c>
      <c r="C84" s="18" t="str">
        <f>'knižničný fond'!C84</f>
        <v>Tokajík</v>
      </c>
      <c r="D84" s="128"/>
      <c r="E84" s="77"/>
      <c r="F84" s="77">
        <v>105</v>
      </c>
      <c r="G84" s="129"/>
      <c r="H84" s="99">
        <f t="shared" si="2"/>
        <v>105</v>
      </c>
    </row>
    <row r="85" spans="2:8" ht="12">
      <c r="B85" s="54" t="str">
        <f>+'knižničný fond'!B85</f>
        <v>21.</v>
      </c>
      <c r="C85" s="18" t="str">
        <f>'knižničný fond'!C85</f>
        <v>Turany nad Ondavou</v>
      </c>
      <c r="D85" s="128">
        <v>28</v>
      </c>
      <c r="E85" s="77">
        <v>15</v>
      </c>
      <c r="F85" s="77">
        <v>393</v>
      </c>
      <c r="G85" s="129">
        <v>238</v>
      </c>
      <c r="H85" s="99">
        <f t="shared" si="2"/>
        <v>674</v>
      </c>
    </row>
    <row r="86" spans="2:8" ht="12">
      <c r="B86" s="54" t="str">
        <f>+'knižničný fond'!B86</f>
        <v>22.</v>
      </c>
      <c r="C86" s="18" t="str">
        <f>'knižničný fond'!C86</f>
        <v>Varechovce</v>
      </c>
      <c r="D86" s="128"/>
      <c r="E86" s="77"/>
      <c r="F86" s="77">
        <v>171</v>
      </c>
      <c r="G86" s="129"/>
      <c r="H86" s="99">
        <f t="shared" si="2"/>
        <v>171</v>
      </c>
    </row>
    <row r="87" spans="2:8" ht="12">
      <c r="B87" s="54" t="str">
        <f>+'knižničný fond'!B87</f>
        <v>23.</v>
      </c>
      <c r="C87" s="18" t="str">
        <f>'knižničný fond'!C87</f>
        <v>Veľkrop</v>
      </c>
      <c r="D87" s="128"/>
      <c r="E87" s="77"/>
      <c r="F87" s="77">
        <v>209</v>
      </c>
      <c r="G87" s="129"/>
      <c r="H87" s="99">
        <f t="shared" si="2"/>
        <v>209</v>
      </c>
    </row>
    <row r="88" spans="2:8" ht="12">
      <c r="B88" s="54" t="str">
        <f>+'knižničný fond'!B88</f>
        <v>24.</v>
      </c>
      <c r="C88" s="18" t="str">
        <f>'knižničný fond'!C88</f>
        <v>Vislava</v>
      </c>
      <c r="D88" s="128"/>
      <c r="E88" s="77"/>
      <c r="F88" s="77">
        <v>224</v>
      </c>
      <c r="G88" s="129"/>
      <c r="H88" s="99">
        <f t="shared" si="2"/>
        <v>224</v>
      </c>
    </row>
    <row r="89" spans="2:8" ht="12">
      <c r="B89" s="54" t="str">
        <f>+'knižničný fond'!B89</f>
        <v>25.</v>
      </c>
      <c r="C89" s="18" t="str">
        <f>'knižničný fond'!C89</f>
        <v>Vojtovce</v>
      </c>
      <c r="D89" s="52"/>
      <c r="E89" s="52"/>
      <c r="F89" s="77">
        <v>120</v>
      </c>
      <c r="G89" s="52"/>
      <c r="H89" s="99">
        <f t="shared" si="2"/>
        <v>120</v>
      </c>
    </row>
    <row r="90" spans="2:8" ht="12">
      <c r="B90" s="133" t="str">
        <f>+'knižničný fond'!B90</f>
        <v>26.</v>
      </c>
      <c r="C90" s="134" t="str">
        <f>'knižničný fond'!C90</f>
        <v>Vyškovce</v>
      </c>
      <c r="D90" s="128"/>
      <c r="E90" s="77"/>
      <c r="F90" s="77">
        <v>138</v>
      </c>
      <c r="G90" s="129"/>
      <c r="H90" s="135">
        <f t="shared" si="2"/>
        <v>138</v>
      </c>
    </row>
    <row r="91" spans="2:8" ht="12">
      <c r="B91" s="133" t="str">
        <f>+'knižničný fond'!B91</f>
        <v>27.</v>
      </c>
      <c r="C91" s="134" t="str">
        <f>'knižničný fond'!C91</f>
        <v>Vyšná Olšava</v>
      </c>
      <c r="D91" s="128"/>
      <c r="E91" s="77"/>
      <c r="F91" s="77">
        <v>607</v>
      </c>
      <c r="G91" s="129"/>
      <c r="H91" s="135">
        <f t="shared" si="2"/>
        <v>607</v>
      </c>
    </row>
    <row r="92" spans="2:8" ht="12.75" thickBot="1">
      <c r="B92" s="229" t="str">
        <f>'knižničný fond'!B92</f>
        <v>SPOLU - Neprof. knižnice</v>
      </c>
      <c r="C92" s="230"/>
      <c r="D92" s="104">
        <f>SUM(D65:D91)</f>
        <v>88</v>
      </c>
      <c r="E92" s="105">
        <f>SUM(E65:E91)</f>
        <v>53</v>
      </c>
      <c r="F92" s="105">
        <f>SUM(F65:F91)</f>
        <v>7579</v>
      </c>
      <c r="G92" s="106">
        <f>SUM(G65:G91)</f>
        <v>546</v>
      </c>
      <c r="H92" s="107">
        <f>SUM(H65:H91)</f>
        <v>8266</v>
      </c>
    </row>
    <row r="93" spans="2:8" ht="12.75" thickBot="1">
      <c r="B93" s="199" t="str">
        <f>'knižničný fond'!B93</f>
        <v>SPOLU - okres STROPKOV</v>
      </c>
      <c r="C93" s="200"/>
      <c r="D93" s="124">
        <f>SUM(D63+D92)</f>
        <v>1091</v>
      </c>
      <c r="E93" s="63">
        <f>SUM(E63+E92)</f>
        <v>416</v>
      </c>
      <c r="F93" s="63">
        <f>SUM(F63+F92)</f>
        <v>18412</v>
      </c>
      <c r="G93" s="64">
        <f>SUM(G63+G92)</f>
        <v>22438</v>
      </c>
      <c r="H93" s="125">
        <f>SUM(H63+H92)</f>
        <v>42357</v>
      </c>
    </row>
  </sheetData>
  <sheetProtection/>
  <mergeCells count="18">
    <mergeCell ref="D3:D6"/>
    <mergeCell ref="E3:E6"/>
    <mergeCell ref="F2:F6"/>
    <mergeCell ref="B64:H64"/>
    <mergeCell ref="B58:C58"/>
    <mergeCell ref="B59:C59"/>
    <mergeCell ref="B60:H60"/>
    <mergeCell ref="B61:H61"/>
    <mergeCell ref="B93:C93"/>
    <mergeCell ref="B92:C92"/>
    <mergeCell ref="D2:E2"/>
    <mergeCell ref="B2:C6"/>
    <mergeCell ref="B7:H7"/>
    <mergeCell ref="B9:H9"/>
    <mergeCell ref="B62:H62"/>
    <mergeCell ref="B11:H11"/>
    <mergeCell ref="G2:G6"/>
    <mergeCell ref="H2:H6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4"/>
  <dimension ref="B2:K93"/>
  <sheetViews>
    <sheetView zoomScalePageLayoutView="0" workbookViewId="0" topLeftCell="A1">
      <pane xSplit="3" ySplit="6" topLeftCell="D6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6" sqref="D76"/>
    </sheetView>
  </sheetViews>
  <sheetFormatPr defaultColWidth="9.00390625" defaultRowHeight="12.75"/>
  <cols>
    <col min="1" max="1" width="2.625" style="34" customWidth="1"/>
    <col min="2" max="2" width="3.375" style="34" customWidth="1"/>
    <col min="3" max="3" width="21.00390625" style="34" customWidth="1"/>
    <col min="4" max="4" width="9.125" style="34" customWidth="1"/>
    <col min="5" max="5" width="10.375" style="34" customWidth="1"/>
    <col min="6" max="6" width="9.625" style="34" customWidth="1"/>
    <col min="7" max="7" width="9.125" style="34" customWidth="1"/>
    <col min="8" max="8" width="9.375" style="34" customWidth="1"/>
    <col min="9" max="16384" width="9.125" style="34" customWidth="1"/>
  </cols>
  <sheetData>
    <row r="1" ht="12.75" thickBot="1"/>
    <row r="2" spans="2:11" ht="12.75" customHeight="1">
      <c r="B2" s="253" t="s">
        <v>0</v>
      </c>
      <c r="C2" s="254"/>
      <c r="D2" s="249" t="s">
        <v>26</v>
      </c>
      <c r="E2" s="257" t="s">
        <v>180</v>
      </c>
      <c r="F2" s="258" t="s">
        <v>127</v>
      </c>
      <c r="G2" s="249" t="s">
        <v>27</v>
      </c>
      <c r="H2" s="249" t="s">
        <v>165</v>
      </c>
      <c r="I2" s="249" t="s">
        <v>28</v>
      </c>
      <c r="J2" s="249" t="s">
        <v>29</v>
      </c>
      <c r="K2" s="251" t="s">
        <v>12</v>
      </c>
    </row>
    <row r="3" spans="2:11" ht="12.75" customHeight="1">
      <c r="B3" s="255"/>
      <c r="C3" s="256"/>
      <c r="D3" s="250"/>
      <c r="E3" s="250"/>
      <c r="F3" s="259"/>
      <c r="G3" s="250"/>
      <c r="H3" s="250"/>
      <c r="I3" s="250"/>
      <c r="J3" s="250"/>
      <c r="K3" s="252"/>
    </row>
    <row r="4" spans="2:11" ht="12.75" customHeight="1">
      <c r="B4" s="255"/>
      <c r="C4" s="256"/>
      <c r="D4" s="250"/>
      <c r="E4" s="250"/>
      <c r="F4" s="259"/>
      <c r="G4" s="250"/>
      <c r="H4" s="250"/>
      <c r="I4" s="250"/>
      <c r="J4" s="250"/>
      <c r="K4" s="252"/>
    </row>
    <row r="5" spans="2:11" ht="12">
      <c r="B5" s="255"/>
      <c r="C5" s="256"/>
      <c r="D5" s="250"/>
      <c r="E5" s="250"/>
      <c r="F5" s="259"/>
      <c r="G5" s="250"/>
      <c r="H5" s="250"/>
      <c r="I5" s="250"/>
      <c r="J5" s="250"/>
      <c r="K5" s="252"/>
    </row>
    <row r="6" spans="2:11" ht="12.75" thickBot="1">
      <c r="B6" s="255"/>
      <c r="C6" s="256"/>
      <c r="D6" s="250"/>
      <c r="E6" s="250"/>
      <c r="F6" s="260"/>
      <c r="G6" s="250"/>
      <c r="H6" s="250"/>
      <c r="I6" s="250"/>
      <c r="J6" s="250"/>
      <c r="K6" s="252"/>
    </row>
    <row r="7" spans="2:11" ht="12.75" thickBot="1">
      <c r="B7" s="246" t="str">
        <f>'knižničný fond'!B7</f>
        <v>Okres SVIDNÍK</v>
      </c>
      <c r="C7" s="247"/>
      <c r="D7" s="247"/>
      <c r="E7" s="247"/>
      <c r="F7" s="247"/>
      <c r="G7" s="247"/>
      <c r="H7" s="247"/>
      <c r="I7" s="247"/>
      <c r="J7" s="247"/>
      <c r="K7" s="248"/>
    </row>
    <row r="8" spans="2:11" ht="12.75" thickBot="1">
      <c r="B8" s="142" t="str">
        <f>+'knižničný fond'!B8</f>
        <v>1.</v>
      </c>
      <c r="C8" s="136" t="str">
        <f>'knižničný fond'!C8</f>
        <v>Svidník</v>
      </c>
      <c r="D8" s="4">
        <v>156</v>
      </c>
      <c r="E8" s="137">
        <v>34</v>
      </c>
      <c r="F8" s="137">
        <v>4324</v>
      </c>
      <c r="G8" s="137">
        <v>24</v>
      </c>
      <c r="H8" s="137">
        <v>78</v>
      </c>
      <c r="I8" s="137">
        <v>13</v>
      </c>
      <c r="J8" s="143">
        <v>4</v>
      </c>
      <c r="K8" s="144">
        <f>SUM(D8:J8)</f>
        <v>4633</v>
      </c>
    </row>
    <row r="9" spans="2:11" ht="12.75" thickBot="1">
      <c r="B9" s="246" t="str">
        <f>'knižničný fond'!B9</f>
        <v>Mestské knižnice</v>
      </c>
      <c r="C9" s="247"/>
      <c r="D9" s="247"/>
      <c r="E9" s="247"/>
      <c r="F9" s="247"/>
      <c r="G9" s="247"/>
      <c r="H9" s="247"/>
      <c r="I9" s="247"/>
      <c r="J9" s="247"/>
      <c r="K9" s="248"/>
    </row>
    <row r="10" spans="2:11" ht="12.75" thickBot="1">
      <c r="B10" s="145" t="str">
        <f>+'knižničný fond'!B10</f>
        <v>1.</v>
      </c>
      <c r="C10" s="138" t="str">
        <f>'knižničný fond'!C10</f>
        <v>Giraltovce</v>
      </c>
      <c r="D10" s="4">
        <v>27</v>
      </c>
      <c r="E10" s="137">
        <v>13</v>
      </c>
      <c r="F10" s="137">
        <v>623</v>
      </c>
      <c r="G10" s="137"/>
      <c r="H10" s="137"/>
      <c r="I10" s="137"/>
      <c r="J10" s="143"/>
      <c r="K10" s="146">
        <f>SUM(D10:J10)</f>
        <v>663</v>
      </c>
    </row>
    <row r="11" spans="2:11" ht="12.75" thickBot="1">
      <c r="B11" s="246" t="str">
        <f>'knižničný fond'!B11</f>
        <v>Neprofesionálne knižnice</v>
      </c>
      <c r="C11" s="247"/>
      <c r="D11" s="247"/>
      <c r="E11" s="247"/>
      <c r="F11" s="247"/>
      <c r="G11" s="247"/>
      <c r="H11" s="247"/>
      <c r="I11" s="247"/>
      <c r="J11" s="247"/>
      <c r="K11" s="248"/>
    </row>
    <row r="12" spans="2:11" ht="12">
      <c r="B12" s="145" t="str">
        <f>+'knižničný fond'!B12</f>
        <v>1.</v>
      </c>
      <c r="C12" s="138" t="str">
        <f>'knižničný fond'!C12</f>
        <v>Beňadikovce</v>
      </c>
      <c r="D12" s="16"/>
      <c r="E12" s="75"/>
      <c r="F12" s="75"/>
      <c r="G12" s="75"/>
      <c r="H12" s="75"/>
      <c r="I12" s="75"/>
      <c r="J12" s="147"/>
      <c r="K12" s="146">
        <f aca="true" t="shared" si="0" ref="K12:K31">SUM(D12:J12)</f>
        <v>0</v>
      </c>
    </row>
    <row r="13" spans="2:11" ht="12">
      <c r="B13" s="148" t="str">
        <f>+'knižničný fond'!B13</f>
        <v>2.</v>
      </c>
      <c r="C13" s="139" t="str">
        <f>'knižničný fond'!C13</f>
        <v>Cernina</v>
      </c>
      <c r="D13" s="16"/>
      <c r="E13" s="75"/>
      <c r="F13" s="75"/>
      <c r="G13" s="75"/>
      <c r="H13" s="75"/>
      <c r="I13" s="75"/>
      <c r="J13" s="147"/>
      <c r="K13" s="149">
        <f t="shared" si="0"/>
        <v>0</v>
      </c>
    </row>
    <row r="14" spans="2:11" ht="12">
      <c r="B14" s="148" t="str">
        <f>+'knižničný fond'!B14</f>
        <v>3.</v>
      </c>
      <c r="C14" s="139" t="str">
        <f>'knižničný fond'!C14</f>
        <v>Cigla</v>
      </c>
      <c r="D14" s="16"/>
      <c r="E14" s="75"/>
      <c r="F14" s="75"/>
      <c r="G14" s="75"/>
      <c r="H14" s="75"/>
      <c r="I14" s="75"/>
      <c r="J14" s="147"/>
      <c r="K14" s="149">
        <f t="shared" si="0"/>
        <v>0</v>
      </c>
    </row>
    <row r="15" spans="2:11" ht="12">
      <c r="B15" s="148" t="str">
        <f>+'knižničný fond'!B15</f>
        <v>4.</v>
      </c>
      <c r="C15" s="139" t="str">
        <f>'knižničný fond'!C15</f>
        <v>Dlhoňa</v>
      </c>
      <c r="D15" s="16"/>
      <c r="E15" s="75"/>
      <c r="F15" s="75"/>
      <c r="G15" s="75"/>
      <c r="H15" s="75"/>
      <c r="I15" s="75"/>
      <c r="J15" s="147"/>
      <c r="K15" s="149">
        <f t="shared" si="0"/>
        <v>0</v>
      </c>
    </row>
    <row r="16" spans="2:11" ht="12">
      <c r="B16" s="148" t="str">
        <f>+'knižničný fond'!B16</f>
        <v>5.</v>
      </c>
      <c r="C16" s="139" t="str">
        <f>'knižničný fond'!C16</f>
        <v>Dubová    </v>
      </c>
      <c r="D16" s="16"/>
      <c r="E16" s="75"/>
      <c r="F16" s="75"/>
      <c r="G16" s="75"/>
      <c r="H16" s="75"/>
      <c r="I16" s="75"/>
      <c r="J16" s="147"/>
      <c r="K16" s="149">
        <f t="shared" si="0"/>
        <v>0</v>
      </c>
    </row>
    <row r="17" spans="2:11" ht="12">
      <c r="B17" s="148" t="str">
        <f>+'knižničný fond'!B17</f>
        <v>6.</v>
      </c>
      <c r="C17" s="139" t="str">
        <f>'knižničný fond'!C17</f>
        <v>Dukovce</v>
      </c>
      <c r="D17" s="16"/>
      <c r="E17" s="75"/>
      <c r="F17" s="75"/>
      <c r="G17" s="75"/>
      <c r="H17" s="75"/>
      <c r="I17" s="75"/>
      <c r="J17" s="147"/>
      <c r="K17" s="149">
        <f t="shared" si="0"/>
        <v>0</v>
      </c>
    </row>
    <row r="18" spans="2:11" ht="12">
      <c r="B18" s="148" t="str">
        <f>+'knižničný fond'!B18</f>
        <v>7.</v>
      </c>
      <c r="C18" s="139" t="str">
        <f>'knižničný fond'!C18</f>
        <v>Hunkovce</v>
      </c>
      <c r="D18" s="16"/>
      <c r="E18" s="75"/>
      <c r="F18" s="75"/>
      <c r="G18" s="75"/>
      <c r="H18" s="75"/>
      <c r="I18" s="75"/>
      <c r="J18" s="147"/>
      <c r="K18" s="149">
        <f t="shared" si="0"/>
        <v>0</v>
      </c>
    </row>
    <row r="19" spans="2:11" ht="12">
      <c r="B19" s="148" t="str">
        <f>+'knižničný fond'!B19</f>
        <v>8.</v>
      </c>
      <c r="C19" s="139" t="str">
        <f>'knižničný fond'!C19</f>
        <v>Hrabovčík</v>
      </c>
      <c r="D19" s="16"/>
      <c r="E19" s="75"/>
      <c r="F19" s="75"/>
      <c r="G19" s="75"/>
      <c r="H19" s="75"/>
      <c r="I19" s="75"/>
      <c r="J19" s="147"/>
      <c r="K19" s="149">
        <f t="shared" si="0"/>
        <v>0</v>
      </c>
    </row>
    <row r="20" spans="2:11" ht="12">
      <c r="B20" s="148" t="str">
        <f>+'knižničný fond'!B20</f>
        <v>9.</v>
      </c>
      <c r="C20" s="139" t="str">
        <f>'knižničný fond'!C20</f>
        <v>Jurková Voľa</v>
      </c>
      <c r="D20" s="16"/>
      <c r="E20" s="75"/>
      <c r="F20" s="75"/>
      <c r="G20" s="75"/>
      <c r="H20" s="75"/>
      <c r="I20" s="75"/>
      <c r="J20" s="147"/>
      <c r="K20" s="149">
        <f t="shared" si="0"/>
        <v>0</v>
      </c>
    </row>
    <row r="21" spans="2:11" ht="12">
      <c r="B21" s="148" t="str">
        <f>+'knižničný fond'!B21</f>
        <v>10.</v>
      </c>
      <c r="C21" s="139" t="str">
        <f>'knižničný fond'!C21</f>
        <v>Kalnište</v>
      </c>
      <c r="D21" s="16"/>
      <c r="E21" s="75"/>
      <c r="F21" s="75"/>
      <c r="G21" s="75"/>
      <c r="H21" s="75"/>
      <c r="I21" s="75"/>
      <c r="J21" s="147"/>
      <c r="K21" s="149">
        <f t="shared" si="0"/>
        <v>0</v>
      </c>
    </row>
    <row r="22" spans="2:11" ht="12">
      <c r="B22" s="148" t="str">
        <f>+'knižničný fond'!B22</f>
        <v>11.</v>
      </c>
      <c r="C22" s="139" t="str">
        <f>'knižničný fond'!C22</f>
        <v>Kapišová</v>
      </c>
      <c r="D22" s="16"/>
      <c r="E22" s="75"/>
      <c r="F22" s="75"/>
      <c r="G22" s="75"/>
      <c r="H22" s="75"/>
      <c r="I22" s="75"/>
      <c r="J22" s="147"/>
      <c r="K22" s="149">
        <f t="shared" si="0"/>
        <v>0</v>
      </c>
    </row>
    <row r="23" spans="2:11" ht="12">
      <c r="B23" s="148" t="str">
        <f>+'knižničný fond'!B23</f>
        <v>12.</v>
      </c>
      <c r="C23" s="139" t="str">
        <f>'knižničný fond'!C23</f>
        <v>Kečkovce</v>
      </c>
      <c r="D23" s="16"/>
      <c r="E23" s="75"/>
      <c r="F23" s="75"/>
      <c r="G23" s="75"/>
      <c r="H23" s="75"/>
      <c r="I23" s="75"/>
      <c r="J23" s="147"/>
      <c r="K23" s="149">
        <f t="shared" si="0"/>
        <v>0</v>
      </c>
    </row>
    <row r="24" spans="2:11" ht="12">
      <c r="B24" s="148" t="str">
        <f>+'knižničný fond'!B24</f>
        <v>13.</v>
      </c>
      <c r="C24" s="139" t="str">
        <f>'knižničný fond'!C24</f>
        <v>Kobylnice</v>
      </c>
      <c r="D24" s="16"/>
      <c r="E24" s="75"/>
      <c r="F24" s="75"/>
      <c r="G24" s="75"/>
      <c r="H24" s="75"/>
      <c r="I24" s="75"/>
      <c r="J24" s="147"/>
      <c r="K24" s="149">
        <f t="shared" si="0"/>
        <v>0</v>
      </c>
    </row>
    <row r="25" spans="2:11" ht="12">
      <c r="B25" s="148" t="str">
        <f>+'knižničný fond'!B25</f>
        <v>14.</v>
      </c>
      <c r="C25" s="139" t="str">
        <f>'knižničný fond'!C25</f>
        <v>Korejovce</v>
      </c>
      <c r="D25" s="16"/>
      <c r="E25" s="75"/>
      <c r="F25" s="75"/>
      <c r="G25" s="75"/>
      <c r="H25" s="75"/>
      <c r="I25" s="75"/>
      <c r="J25" s="147"/>
      <c r="K25" s="149">
        <f t="shared" si="0"/>
        <v>0</v>
      </c>
    </row>
    <row r="26" spans="2:11" ht="12">
      <c r="B26" s="148" t="str">
        <f>+'knižničný fond'!B26</f>
        <v>15.</v>
      </c>
      <c r="C26" s="139" t="str">
        <f>'knižničný fond'!C26</f>
        <v>Kračúnovce   </v>
      </c>
      <c r="D26" s="16">
        <v>10</v>
      </c>
      <c r="E26" s="75">
        <v>4</v>
      </c>
      <c r="F26" s="75">
        <v>212</v>
      </c>
      <c r="G26" s="75"/>
      <c r="H26" s="75"/>
      <c r="I26" s="75"/>
      <c r="J26" s="147"/>
      <c r="K26" s="149">
        <f t="shared" si="0"/>
        <v>226</v>
      </c>
    </row>
    <row r="27" spans="2:11" ht="12">
      <c r="B27" s="148" t="str">
        <f>+'knižničný fond'!B27</f>
        <v>16.</v>
      </c>
      <c r="C27" s="139" t="str">
        <f>'knižničný fond'!C27</f>
        <v>Krajná Bystrá</v>
      </c>
      <c r="D27" s="16"/>
      <c r="E27" s="75"/>
      <c r="F27" s="75"/>
      <c r="G27" s="75"/>
      <c r="H27" s="75"/>
      <c r="I27" s="75"/>
      <c r="J27" s="147"/>
      <c r="K27" s="149">
        <f t="shared" si="0"/>
        <v>0</v>
      </c>
    </row>
    <row r="28" spans="2:11" ht="12">
      <c r="B28" s="148" t="str">
        <f>+'knižničný fond'!B28</f>
        <v>17.</v>
      </c>
      <c r="C28" s="139" t="str">
        <f>'knižničný fond'!C28</f>
        <v>Krajná Poľana</v>
      </c>
      <c r="D28" s="16"/>
      <c r="E28" s="75"/>
      <c r="F28" s="75"/>
      <c r="G28" s="75"/>
      <c r="H28" s="75"/>
      <c r="I28" s="75"/>
      <c r="J28" s="147"/>
      <c r="K28" s="149">
        <f t="shared" si="0"/>
        <v>0</v>
      </c>
    </row>
    <row r="29" spans="2:11" ht="12">
      <c r="B29" s="148" t="str">
        <f>+'knižničný fond'!B29</f>
        <v>18.</v>
      </c>
      <c r="C29" s="139" t="str">
        <f>'knižničný fond'!C29</f>
        <v>Krajné Čierno</v>
      </c>
      <c r="D29" s="16"/>
      <c r="E29" s="75"/>
      <c r="F29" s="75"/>
      <c r="G29" s="75"/>
      <c r="H29" s="75"/>
      <c r="I29" s="75"/>
      <c r="J29" s="147"/>
      <c r="K29" s="149">
        <f t="shared" si="0"/>
        <v>0</v>
      </c>
    </row>
    <row r="30" spans="2:11" ht="12">
      <c r="B30" s="148" t="str">
        <f>+'knižničný fond'!B30</f>
        <v>19.</v>
      </c>
      <c r="C30" s="139" t="str">
        <f>'knižničný fond'!C30</f>
        <v>Kružlová</v>
      </c>
      <c r="D30" s="16"/>
      <c r="E30" s="75"/>
      <c r="F30" s="75"/>
      <c r="G30" s="75"/>
      <c r="H30" s="75"/>
      <c r="I30" s="75"/>
      <c r="J30" s="147"/>
      <c r="K30" s="149">
        <f t="shared" si="0"/>
        <v>0</v>
      </c>
    </row>
    <row r="31" spans="2:11" ht="12">
      <c r="B31" s="148" t="str">
        <f>+'knižničný fond'!B31</f>
        <v>20.</v>
      </c>
      <c r="C31" s="139" t="str">
        <f>'knižničný fond'!C31</f>
        <v>Kuková</v>
      </c>
      <c r="D31" s="16"/>
      <c r="E31" s="75"/>
      <c r="F31" s="75"/>
      <c r="G31" s="75"/>
      <c r="H31" s="75"/>
      <c r="I31" s="75"/>
      <c r="J31" s="147"/>
      <c r="K31" s="149">
        <f t="shared" si="0"/>
        <v>0</v>
      </c>
    </row>
    <row r="32" spans="2:11" ht="12">
      <c r="B32" s="148" t="str">
        <f>+'knižničný fond'!B32</f>
        <v>21.</v>
      </c>
      <c r="C32" s="139" t="str">
        <f>'knižničný fond'!C32</f>
        <v>Kurimka</v>
      </c>
      <c r="D32" s="16"/>
      <c r="E32" s="75"/>
      <c r="F32" s="75"/>
      <c r="G32" s="75"/>
      <c r="H32" s="75"/>
      <c r="I32" s="75"/>
      <c r="J32" s="147"/>
      <c r="K32" s="149">
        <f aca="true" t="shared" si="1" ref="K32:K57">SUM(D32:J32)</f>
        <v>0</v>
      </c>
    </row>
    <row r="33" spans="2:11" ht="12">
      <c r="B33" s="148" t="str">
        <f>+'knižničný fond'!B33</f>
        <v>22.</v>
      </c>
      <c r="C33" s="139" t="str">
        <f>'knižničný fond'!C33</f>
        <v>Ladomirová</v>
      </c>
      <c r="D33" s="16"/>
      <c r="E33" s="75"/>
      <c r="F33" s="75"/>
      <c r="G33" s="75"/>
      <c r="H33" s="75"/>
      <c r="I33" s="75"/>
      <c r="J33" s="147"/>
      <c r="K33" s="149">
        <f t="shared" si="1"/>
        <v>0</v>
      </c>
    </row>
    <row r="34" spans="2:11" ht="12">
      <c r="B34" s="148" t="str">
        <f>+'knižničný fond'!B34</f>
        <v>23.</v>
      </c>
      <c r="C34" s="139" t="str">
        <f>'knižničný fond'!C34</f>
        <v>Lužany pri Topli</v>
      </c>
      <c r="D34" s="16"/>
      <c r="E34" s="75"/>
      <c r="F34" s="75"/>
      <c r="G34" s="75"/>
      <c r="H34" s="75"/>
      <c r="I34" s="75"/>
      <c r="J34" s="147"/>
      <c r="K34" s="149">
        <f t="shared" si="1"/>
        <v>0</v>
      </c>
    </row>
    <row r="35" spans="2:11" ht="12">
      <c r="B35" s="148" t="str">
        <f>+'knižničný fond'!B35</f>
        <v>24.</v>
      </c>
      <c r="C35" s="139" t="str">
        <f>'knižničný fond'!C35</f>
        <v>Lúčka</v>
      </c>
      <c r="D35" s="16"/>
      <c r="E35" s="75"/>
      <c r="F35" s="75"/>
      <c r="G35" s="75"/>
      <c r="H35" s="75"/>
      <c r="I35" s="75"/>
      <c r="J35" s="147"/>
      <c r="K35" s="149">
        <f t="shared" si="1"/>
        <v>0</v>
      </c>
    </row>
    <row r="36" spans="2:11" ht="12">
      <c r="B36" s="148" t="str">
        <f>+'knižničný fond'!B36</f>
        <v>25.</v>
      </c>
      <c r="C36" s="139" t="str">
        <f>'knižničný fond'!C36</f>
        <v>Matovce</v>
      </c>
      <c r="D36" s="16"/>
      <c r="E36" s="75"/>
      <c r="F36" s="75"/>
      <c r="G36" s="75"/>
      <c r="H36" s="75"/>
      <c r="I36" s="75"/>
      <c r="J36" s="147"/>
      <c r="K36" s="149">
        <f t="shared" si="1"/>
        <v>0</v>
      </c>
    </row>
    <row r="37" spans="2:11" ht="12">
      <c r="B37" s="148" t="str">
        <f>+'knižničný fond'!B37</f>
        <v>26.</v>
      </c>
      <c r="C37" s="139" t="str">
        <f>'knižničný fond'!C37</f>
        <v>Mestisko</v>
      </c>
      <c r="D37" s="16"/>
      <c r="E37" s="75"/>
      <c r="F37" s="75"/>
      <c r="G37" s="75"/>
      <c r="H37" s="75"/>
      <c r="I37" s="75"/>
      <c r="J37" s="147"/>
      <c r="K37" s="149">
        <f t="shared" si="1"/>
        <v>0</v>
      </c>
    </row>
    <row r="38" spans="2:11" ht="12">
      <c r="B38" s="148" t="str">
        <f>+'knižničný fond'!B38</f>
        <v>27.</v>
      </c>
      <c r="C38" s="139" t="str">
        <f>'knižničný fond'!C38</f>
        <v>Miroľa</v>
      </c>
      <c r="D38" s="16"/>
      <c r="E38" s="75"/>
      <c r="F38" s="75"/>
      <c r="G38" s="75"/>
      <c r="H38" s="75"/>
      <c r="I38" s="75"/>
      <c r="J38" s="147"/>
      <c r="K38" s="149">
        <f t="shared" si="1"/>
        <v>0</v>
      </c>
    </row>
    <row r="39" spans="2:11" ht="12">
      <c r="B39" s="148" t="str">
        <f>+'knižničný fond'!B39</f>
        <v>28.</v>
      </c>
      <c r="C39" s="139" t="str">
        <f>'knižničný fond'!C39</f>
        <v>Mlynárovce</v>
      </c>
      <c r="D39" s="16"/>
      <c r="E39" s="75"/>
      <c r="F39" s="75"/>
      <c r="G39" s="75"/>
      <c r="H39" s="75"/>
      <c r="I39" s="75"/>
      <c r="J39" s="147"/>
      <c r="K39" s="149">
        <f t="shared" si="1"/>
        <v>0</v>
      </c>
    </row>
    <row r="40" spans="2:11" ht="12">
      <c r="B40" s="148" t="str">
        <f>+'knižničný fond'!B40</f>
        <v>29.</v>
      </c>
      <c r="C40" s="139" t="str">
        <f>'knižničný fond'!C40</f>
        <v>Nižný Mirošov</v>
      </c>
      <c r="D40" s="16"/>
      <c r="E40" s="75"/>
      <c r="F40" s="75"/>
      <c r="G40" s="75"/>
      <c r="H40" s="75"/>
      <c r="I40" s="75"/>
      <c r="J40" s="147"/>
      <c r="K40" s="149">
        <f t="shared" si="1"/>
        <v>0</v>
      </c>
    </row>
    <row r="41" spans="2:11" ht="12">
      <c r="B41" s="148" t="str">
        <f>+'knižničný fond'!B41</f>
        <v>30.</v>
      </c>
      <c r="C41" s="139" t="str">
        <f>'knižničný fond'!C41</f>
        <v>Nižný Orlík</v>
      </c>
      <c r="D41" s="16"/>
      <c r="E41" s="75"/>
      <c r="F41" s="75"/>
      <c r="G41" s="75"/>
      <c r="H41" s="75"/>
      <c r="I41" s="75"/>
      <c r="J41" s="147"/>
      <c r="K41" s="149">
        <f t="shared" si="1"/>
        <v>0</v>
      </c>
    </row>
    <row r="42" spans="2:11" ht="12">
      <c r="B42" s="148" t="str">
        <f>+'knižničný fond'!B42</f>
        <v>31.</v>
      </c>
      <c r="C42" s="139" t="str">
        <f>'knižničný fond'!C42</f>
        <v>Okrúhle</v>
      </c>
      <c r="D42" s="16"/>
      <c r="E42" s="75"/>
      <c r="F42" s="75"/>
      <c r="G42" s="75"/>
      <c r="H42" s="75"/>
      <c r="I42" s="75"/>
      <c r="J42" s="147"/>
      <c r="K42" s="149">
        <f t="shared" si="1"/>
        <v>0</v>
      </c>
    </row>
    <row r="43" spans="2:11" ht="12">
      <c r="B43" s="148" t="str">
        <f>+'knižničný fond'!B43</f>
        <v>32.</v>
      </c>
      <c r="C43" s="139" t="str">
        <f>'knižničný fond'!C43</f>
        <v>Pstriná</v>
      </c>
      <c r="D43" s="16"/>
      <c r="E43" s="75"/>
      <c r="F43" s="75"/>
      <c r="G43" s="75"/>
      <c r="H43" s="75"/>
      <c r="I43" s="75"/>
      <c r="J43" s="147"/>
      <c r="K43" s="149">
        <f t="shared" si="1"/>
        <v>0</v>
      </c>
    </row>
    <row r="44" spans="2:11" ht="12">
      <c r="B44" s="148" t="str">
        <f>+'knižničný fond'!B44</f>
        <v>33.</v>
      </c>
      <c r="C44" s="139" t="str">
        <f>'knižničný fond'!C44</f>
        <v>Radoma</v>
      </c>
      <c r="D44" s="16"/>
      <c r="E44" s="75"/>
      <c r="F44" s="75"/>
      <c r="G44" s="75"/>
      <c r="H44" s="75"/>
      <c r="I44" s="75"/>
      <c r="J44" s="147"/>
      <c r="K44" s="149">
        <f t="shared" si="1"/>
        <v>0</v>
      </c>
    </row>
    <row r="45" spans="2:11" ht="12">
      <c r="B45" s="148" t="str">
        <f>+'knižničný fond'!B45</f>
        <v>34.</v>
      </c>
      <c r="C45" s="139" t="str">
        <f>'knižničný fond'!C45</f>
        <v>Rakovčík</v>
      </c>
      <c r="D45" s="16"/>
      <c r="E45" s="75"/>
      <c r="F45" s="75"/>
      <c r="G45" s="75"/>
      <c r="H45" s="75"/>
      <c r="I45" s="75"/>
      <c r="J45" s="147"/>
      <c r="K45" s="149">
        <f t="shared" si="1"/>
        <v>0</v>
      </c>
    </row>
    <row r="46" spans="2:11" ht="12">
      <c r="B46" s="148" t="str">
        <f>+'knižničný fond'!B46</f>
        <v>35.</v>
      </c>
      <c r="C46" s="139" t="str">
        <f>'knižničný fond'!C46</f>
        <v>Rovné</v>
      </c>
      <c r="D46" s="16"/>
      <c r="E46" s="75"/>
      <c r="F46" s="75"/>
      <c r="G46" s="75"/>
      <c r="H46" s="75"/>
      <c r="I46" s="75"/>
      <c r="J46" s="147"/>
      <c r="K46" s="149">
        <f t="shared" si="1"/>
        <v>0</v>
      </c>
    </row>
    <row r="47" spans="2:11" ht="12">
      <c r="B47" s="148" t="str">
        <f>+'knižničný fond'!B47</f>
        <v>36.</v>
      </c>
      <c r="C47" s="139" t="str">
        <f>'knižničný fond'!C47</f>
        <v>Roztoky</v>
      </c>
      <c r="D47" s="16"/>
      <c r="E47" s="75"/>
      <c r="F47" s="75"/>
      <c r="G47" s="75"/>
      <c r="H47" s="75"/>
      <c r="I47" s="75"/>
      <c r="J47" s="147"/>
      <c r="K47" s="149">
        <f t="shared" si="1"/>
        <v>0</v>
      </c>
    </row>
    <row r="48" spans="2:11" ht="12">
      <c r="B48" s="148" t="str">
        <f>+'knižničný fond'!B48</f>
        <v>37.</v>
      </c>
      <c r="C48" s="139" t="str">
        <f>'knižničný fond'!C48</f>
        <v>Soboš</v>
      </c>
      <c r="D48" s="16"/>
      <c r="E48" s="75"/>
      <c r="F48" s="75"/>
      <c r="G48" s="75"/>
      <c r="H48" s="75"/>
      <c r="I48" s="75"/>
      <c r="J48" s="147"/>
      <c r="K48" s="149">
        <f t="shared" si="1"/>
        <v>0</v>
      </c>
    </row>
    <row r="49" spans="2:11" ht="12">
      <c r="B49" s="148" t="str">
        <f>+'knižničný fond'!B49</f>
        <v>38.</v>
      </c>
      <c r="C49" s="139" t="str">
        <f>'knižničný fond'!C49</f>
        <v>Stročín</v>
      </c>
      <c r="D49" s="16"/>
      <c r="E49" s="75"/>
      <c r="F49" s="75"/>
      <c r="G49" s="75"/>
      <c r="H49" s="75"/>
      <c r="I49" s="75"/>
      <c r="J49" s="147"/>
      <c r="K49" s="149">
        <f t="shared" si="1"/>
        <v>0</v>
      </c>
    </row>
    <row r="50" spans="2:11" ht="12">
      <c r="B50" s="148" t="str">
        <f>+'knižničný fond'!B50</f>
        <v>39.</v>
      </c>
      <c r="C50" s="139" t="str">
        <f>'knižničný fond'!C50</f>
        <v>Svidnička</v>
      </c>
      <c r="D50" s="16"/>
      <c r="E50" s="75"/>
      <c r="F50" s="75"/>
      <c r="G50" s="75"/>
      <c r="H50" s="75"/>
      <c r="I50" s="75"/>
      <c r="J50" s="147"/>
      <c r="K50" s="149">
        <f t="shared" si="1"/>
        <v>0</v>
      </c>
    </row>
    <row r="51" spans="2:11" ht="12">
      <c r="B51" s="148" t="str">
        <f>+'knižničný fond'!B51</f>
        <v>40.</v>
      </c>
      <c r="C51" s="139" t="str">
        <f>'knižničný fond'!C51</f>
        <v>Šarišský Štiavnik</v>
      </c>
      <c r="D51" s="16"/>
      <c r="E51" s="75"/>
      <c r="F51" s="75"/>
      <c r="G51" s="75"/>
      <c r="H51" s="75"/>
      <c r="I51" s="75"/>
      <c r="J51" s="147"/>
      <c r="K51" s="149">
        <f t="shared" si="1"/>
        <v>0</v>
      </c>
    </row>
    <row r="52" spans="2:11" ht="12">
      <c r="B52" s="148" t="str">
        <f>+'knižničný fond'!B52</f>
        <v>41.</v>
      </c>
      <c r="C52" s="139" t="str">
        <f>'knižničný fond'!C52</f>
        <v>Valkovce</v>
      </c>
      <c r="D52" s="16"/>
      <c r="E52" s="75"/>
      <c r="F52" s="75"/>
      <c r="G52" s="75"/>
      <c r="H52" s="75"/>
      <c r="I52" s="75"/>
      <c r="J52" s="147"/>
      <c r="K52" s="149">
        <f t="shared" si="1"/>
        <v>0</v>
      </c>
    </row>
    <row r="53" spans="2:11" ht="12">
      <c r="B53" s="148" t="str">
        <f>+'knižničný fond'!B53</f>
        <v>42.</v>
      </c>
      <c r="C53" s="139" t="str">
        <f>'knižničný fond'!C53</f>
        <v>Vyšná Pisaná</v>
      </c>
      <c r="D53" s="16"/>
      <c r="E53" s="75"/>
      <c r="F53" s="75"/>
      <c r="G53" s="75"/>
      <c r="H53" s="75"/>
      <c r="I53" s="75"/>
      <c r="J53" s="147"/>
      <c r="K53" s="149">
        <f t="shared" si="1"/>
        <v>0</v>
      </c>
    </row>
    <row r="54" spans="2:11" ht="12">
      <c r="B54" s="148" t="str">
        <f>+'knižničný fond'!B54</f>
        <v>43.</v>
      </c>
      <c r="C54" s="139" t="str">
        <f>'knižničný fond'!C54</f>
        <v>Vyšný Mirošov</v>
      </c>
      <c r="D54" s="16"/>
      <c r="E54" s="75"/>
      <c r="F54" s="75"/>
      <c r="G54" s="75"/>
      <c r="H54" s="75"/>
      <c r="I54" s="75"/>
      <c r="J54" s="147"/>
      <c r="K54" s="149">
        <f t="shared" si="1"/>
        <v>0</v>
      </c>
    </row>
    <row r="55" spans="2:11" ht="12">
      <c r="B55" s="148" t="str">
        <f>+'knižničný fond'!B55</f>
        <v>44.</v>
      </c>
      <c r="C55" s="139" t="str">
        <f>'knižničný fond'!C55</f>
        <v>Vyšný Orlík</v>
      </c>
      <c r="D55" s="16"/>
      <c r="E55" s="75"/>
      <c r="F55" s="75"/>
      <c r="G55" s="75"/>
      <c r="H55" s="75"/>
      <c r="I55" s="75"/>
      <c r="J55" s="147"/>
      <c r="K55" s="149">
        <f t="shared" si="1"/>
        <v>0</v>
      </c>
    </row>
    <row r="56" spans="2:11" ht="12">
      <c r="B56" s="148" t="str">
        <f>+'knižničný fond'!B56</f>
        <v>45.</v>
      </c>
      <c r="C56" s="139" t="str">
        <f>'knižničný fond'!C56</f>
        <v>Želmanovce</v>
      </c>
      <c r="D56" s="16"/>
      <c r="E56" s="75"/>
      <c r="F56" s="75"/>
      <c r="G56" s="75"/>
      <c r="H56" s="75"/>
      <c r="I56" s="75"/>
      <c r="J56" s="147"/>
      <c r="K56" s="149">
        <f t="shared" si="1"/>
        <v>0</v>
      </c>
    </row>
    <row r="57" spans="2:11" ht="12">
      <c r="B57" s="148" t="str">
        <f>+'knižničný fond'!B57</f>
        <v>46.</v>
      </c>
      <c r="C57" s="139">
        <f>'knižničný fond'!C57</f>
        <v>0</v>
      </c>
      <c r="D57" s="16"/>
      <c r="E57" s="75"/>
      <c r="F57" s="75"/>
      <c r="G57" s="75"/>
      <c r="H57" s="75"/>
      <c r="I57" s="75"/>
      <c r="J57" s="147"/>
      <c r="K57" s="149">
        <f t="shared" si="1"/>
        <v>0</v>
      </c>
    </row>
    <row r="58" spans="2:11" ht="12.75" thickBot="1">
      <c r="B58" s="261" t="str">
        <f>'knižničný fond'!B58</f>
        <v>SPOLU - Neprof. knižnice</v>
      </c>
      <c r="C58" s="262"/>
      <c r="D58" s="22">
        <f aca="true" t="shared" si="2" ref="D58:K58">SUM(D12:D57)</f>
        <v>10</v>
      </c>
      <c r="E58" s="140">
        <f t="shared" si="2"/>
        <v>4</v>
      </c>
      <c r="F58" s="140">
        <f t="shared" si="2"/>
        <v>212</v>
      </c>
      <c r="G58" s="140">
        <f t="shared" si="2"/>
        <v>0</v>
      </c>
      <c r="H58" s="140">
        <f>SUM(H12:H57)</f>
        <v>0</v>
      </c>
      <c r="I58" s="140">
        <f t="shared" si="2"/>
        <v>0</v>
      </c>
      <c r="J58" s="150">
        <f t="shared" si="2"/>
        <v>0</v>
      </c>
      <c r="K58" s="151">
        <f t="shared" si="2"/>
        <v>226</v>
      </c>
    </row>
    <row r="59" spans="2:11" ht="12.75" thickBot="1">
      <c r="B59" s="263" t="str">
        <f>'knižničný fond'!B59</f>
        <v>SPOLU - okr. Svidník</v>
      </c>
      <c r="C59" s="264"/>
      <c r="D59" s="27">
        <f>SUM(D8+D10+D58)</f>
        <v>193</v>
      </c>
      <c r="E59" s="27">
        <f aca="true" t="shared" si="3" ref="E59:K59">SUM(E8+E10+E58)</f>
        <v>51</v>
      </c>
      <c r="F59" s="27">
        <f t="shared" si="3"/>
        <v>5159</v>
      </c>
      <c r="G59" s="27">
        <f t="shared" si="3"/>
        <v>24</v>
      </c>
      <c r="H59" s="27">
        <f>SUM(H8+H10+H58)</f>
        <v>78</v>
      </c>
      <c r="I59" s="27">
        <f t="shared" si="3"/>
        <v>13</v>
      </c>
      <c r="J59" s="27">
        <f t="shared" si="3"/>
        <v>4</v>
      </c>
      <c r="K59" s="27">
        <f t="shared" si="3"/>
        <v>5522</v>
      </c>
    </row>
    <row r="60" spans="2:11" ht="12.75" thickBot="1">
      <c r="B60" s="265"/>
      <c r="C60" s="266"/>
      <c r="D60" s="266"/>
      <c r="E60" s="266"/>
      <c r="F60" s="266"/>
      <c r="G60" s="266"/>
      <c r="H60" s="266"/>
      <c r="I60" s="266"/>
      <c r="J60" s="266"/>
      <c r="K60" s="267"/>
    </row>
    <row r="61" spans="2:11" ht="12.75" thickBot="1">
      <c r="B61" s="246" t="str">
        <f>'knižničný fond'!B61</f>
        <v>Okres STROPKOV</v>
      </c>
      <c r="C61" s="247"/>
      <c r="D61" s="247"/>
      <c r="E61" s="247"/>
      <c r="F61" s="247"/>
      <c r="G61" s="247"/>
      <c r="H61" s="247"/>
      <c r="I61" s="247"/>
      <c r="J61" s="247"/>
      <c r="K61" s="248"/>
    </row>
    <row r="62" spans="2:11" ht="12.75" thickBot="1">
      <c r="B62" s="246" t="str">
        <f>'knižničný fond'!B62</f>
        <v>Mestské knižnice</v>
      </c>
      <c r="C62" s="247"/>
      <c r="D62" s="247"/>
      <c r="E62" s="247"/>
      <c r="F62" s="247"/>
      <c r="G62" s="247"/>
      <c r="H62" s="247"/>
      <c r="I62" s="247"/>
      <c r="J62" s="247"/>
      <c r="K62" s="248"/>
    </row>
    <row r="63" spans="2:11" ht="12.75" thickBot="1">
      <c r="B63" s="145" t="str">
        <f>+'knižničný fond'!B63</f>
        <v>1.</v>
      </c>
      <c r="C63" s="138" t="str">
        <f>'knižničný fond'!C63</f>
        <v>Stropkov</v>
      </c>
      <c r="D63" s="4">
        <v>109</v>
      </c>
      <c r="E63" s="137">
        <v>16</v>
      </c>
      <c r="F63" s="137">
        <v>3978</v>
      </c>
      <c r="G63" s="137"/>
      <c r="H63" s="137"/>
      <c r="I63" s="137"/>
      <c r="J63" s="143"/>
      <c r="K63" s="146">
        <f aca="true" t="shared" si="4" ref="K63:K88">SUM(D63:J63)</f>
        <v>4103</v>
      </c>
    </row>
    <row r="64" spans="2:11" ht="12.75" thickBot="1">
      <c r="B64" s="246" t="str">
        <f>'knižničný fond'!B64</f>
        <v>Neprofesionálne knižnice</v>
      </c>
      <c r="C64" s="247"/>
      <c r="D64" s="247"/>
      <c r="E64" s="247"/>
      <c r="F64" s="247"/>
      <c r="G64" s="247"/>
      <c r="H64" s="247"/>
      <c r="I64" s="247"/>
      <c r="J64" s="247"/>
      <c r="K64" s="248"/>
    </row>
    <row r="65" spans="2:11" ht="12">
      <c r="B65" s="145" t="str">
        <f>+'knižničný fond'!B65</f>
        <v>1.</v>
      </c>
      <c r="C65" s="138" t="str">
        <f>'knižničný fond'!C65</f>
        <v>Baňa</v>
      </c>
      <c r="D65" s="4"/>
      <c r="E65" s="137"/>
      <c r="F65" s="137"/>
      <c r="G65" s="137"/>
      <c r="H65" s="137"/>
      <c r="I65" s="137"/>
      <c r="J65" s="143"/>
      <c r="K65" s="146">
        <f t="shared" si="4"/>
        <v>0</v>
      </c>
    </row>
    <row r="66" spans="2:11" ht="12">
      <c r="B66" s="148" t="str">
        <f>+'knižničný fond'!B66</f>
        <v>2.</v>
      </c>
      <c r="C66" s="139" t="str">
        <f>'knižničný fond'!C66</f>
        <v>Breznička</v>
      </c>
      <c r="D66" s="16"/>
      <c r="E66" s="75"/>
      <c r="F66" s="75"/>
      <c r="G66" s="75"/>
      <c r="H66" s="75"/>
      <c r="I66" s="75"/>
      <c r="J66" s="147"/>
      <c r="K66" s="149">
        <f t="shared" si="4"/>
        <v>0</v>
      </c>
    </row>
    <row r="67" spans="2:11" ht="12">
      <c r="B67" s="148" t="str">
        <f>+'knižničný fond'!B67</f>
        <v>3.</v>
      </c>
      <c r="C67" s="139" t="str">
        <f>'knižničný fond'!C67</f>
        <v>Brusnica</v>
      </c>
      <c r="D67" s="16"/>
      <c r="E67" s="75"/>
      <c r="F67" s="75"/>
      <c r="G67" s="75"/>
      <c r="H67" s="75"/>
      <c r="I67" s="75"/>
      <c r="J67" s="147"/>
      <c r="K67" s="149">
        <f t="shared" si="4"/>
        <v>0</v>
      </c>
    </row>
    <row r="68" spans="2:11" ht="12">
      <c r="B68" s="148" t="str">
        <f>+'knižničný fond'!B68</f>
        <v>4.</v>
      </c>
      <c r="C68" s="139" t="str">
        <f>'knižničný fond'!C68</f>
        <v>Bukovce</v>
      </c>
      <c r="D68" s="16"/>
      <c r="E68" s="75"/>
      <c r="F68" s="75"/>
      <c r="G68" s="75"/>
      <c r="H68" s="75"/>
      <c r="I68" s="75"/>
      <c r="J68" s="147"/>
      <c r="K68" s="149">
        <f t="shared" si="4"/>
        <v>0</v>
      </c>
    </row>
    <row r="69" spans="2:11" ht="12">
      <c r="B69" s="148" t="str">
        <f>+'knižničný fond'!B69</f>
        <v>5.</v>
      </c>
      <c r="C69" s="139" t="str">
        <f>'knižničný fond'!C69</f>
        <v>Bžany</v>
      </c>
      <c r="D69" s="16"/>
      <c r="E69" s="75"/>
      <c r="F69" s="75"/>
      <c r="G69" s="75"/>
      <c r="H69" s="75"/>
      <c r="I69" s="75"/>
      <c r="J69" s="147"/>
      <c r="K69" s="149">
        <f t="shared" si="4"/>
        <v>0</v>
      </c>
    </row>
    <row r="70" spans="2:11" ht="12">
      <c r="B70" s="148" t="str">
        <f>+'knižničný fond'!B70</f>
        <v>6.</v>
      </c>
      <c r="C70" s="139" t="str">
        <f>'knižničný fond'!C70</f>
        <v>Gribov</v>
      </c>
      <c r="D70" s="16"/>
      <c r="E70" s="16"/>
      <c r="F70" s="16"/>
      <c r="G70" s="16"/>
      <c r="H70" s="16"/>
      <c r="I70" s="16"/>
      <c r="J70" s="16"/>
      <c r="K70" s="149">
        <f t="shared" si="4"/>
        <v>0</v>
      </c>
    </row>
    <row r="71" spans="2:11" ht="12">
      <c r="B71" s="148" t="str">
        <f>+'knižničný fond'!B71</f>
        <v>7.</v>
      </c>
      <c r="C71" s="139" t="str">
        <f>'knižničný fond'!C71</f>
        <v>Havaj</v>
      </c>
      <c r="D71" s="16"/>
      <c r="E71" s="75"/>
      <c r="F71" s="75"/>
      <c r="G71" s="75"/>
      <c r="H71" s="75"/>
      <c r="I71" s="75"/>
      <c r="J71" s="147"/>
      <c r="K71" s="149">
        <f t="shared" si="4"/>
        <v>0</v>
      </c>
    </row>
    <row r="72" spans="2:11" ht="12">
      <c r="B72" s="148" t="str">
        <f>+'knižničný fond'!B72</f>
        <v>8.</v>
      </c>
      <c r="C72" s="139" t="str">
        <f>'knižničný fond'!C72</f>
        <v>Chotča</v>
      </c>
      <c r="D72" s="75"/>
      <c r="E72" s="75"/>
      <c r="F72" s="75"/>
      <c r="G72" s="75"/>
      <c r="H72" s="75"/>
      <c r="I72" s="75"/>
      <c r="J72" s="75"/>
      <c r="K72" s="149">
        <f t="shared" si="4"/>
        <v>0</v>
      </c>
    </row>
    <row r="73" spans="2:11" ht="12">
      <c r="B73" s="148" t="str">
        <f>+'knižničný fond'!B73</f>
        <v>9.</v>
      </c>
      <c r="C73" s="139" t="str">
        <f>'knižničný fond'!C73</f>
        <v>Duplín</v>
      </c>
      <c r="D73" s="75"/>
      <c r="E73" s="75"/>
      <c r="F73" s="75"/>
      <c r="G73" s="75"/>
      <c r="H73" s="75"/>
      <c r="I73" s="75"/>
      <c r="J73" s="75"/>
      <c r="K73" s="149">
        <f t="shared" si="4"/>
        <v>0</v>
      </c>
    </row>
    <row r="74" spans="2:11" ht="12">
      <c r="B74" s="148" t="str">
        <f>+'knižničný fond'!B74</f>
        <v>10.</v>
      </c>
      <c r="C74" s="139" t="str">
        <f>'knižničný fond'!C74</f>
        <v>Kolbovce</v>
      </c>
      <c r="D74" s="16"/>
      <c r="E74" s="75"/>
      <c r="F74" s="75"/>
      <c r="G74" s="75"/>
      <c r="H74" s="75"/>
      <c r="I74" s="75"/>
      <c r="J74" s="75"/>
      <c r="K74" s="149">
        <f t="shared" si="4"/>
        <v>0</v>
      </c>
    </row>
    <row r="75" spans="2:11" ht="12">
      <c r="B75" s="148" t="str">
        <f>+'knižničný fond'!B75</f>
        <v>11.</v>
      </c>
      <c r="C75" s="139" t="str">
        <f>'knižničný fond'!C75</f>
        <v>Kručov</v>
      </c>
      <c r="D75" s="75"/>
      <c r="E75" s="75"/>
      <c r="F75" s="75"/>
      <c r="G75" s="75"/>
      <c r="H75" s="75"/>
      <c r="I75" s="75"/>
      <c r="J75" s="75"/>
      <c r="K75" s="149">
        <f t="shared" si="4"/>
        <v>0</v>
      </c>
    </row>
    <row r="76" spans="2:11" ht="12">
      <c r="B76" s="148" t="str">
        <f>+'knižničný fond'!B76</f>
        <v>12.</v>
      </c>
      <c r="C76" s="139" t="s">
        <v>234</v>
      </c>
      <c r="D76" s="16"/>
      <c r="E76" s="75"/>
      <c r="F76" s="75"/>
      <c r="G76" s="75"/>
      <c r="H76" s="75"/>
      <c r="I76" s="75"/>
      <c r="J76" s="147"/>
      <c r="K76" s="149">
        <f t="shared" si="4"/>
        <v>0</v>
      </c>
    </row>
    <row r="77" spans="2:11" ht="12">
      <c r="B77" s="148" t="str">
        <f>+'knižničný fond'!B77</f>
        <v>13.</v>
      </c>
      <c r="C77" s="139" t="str">
        <f>'knižničný fond'!C77</f>
        <v>Lomné</v>
      </c>
      <c r="D77" s="75"/>
      <c r="E77" s="75"/>
      <c r="F77" s="75"/>
      <c r="G77" s="75"/>
      <c r="H77" s="75"/>
      <c r="I77" s="75"/>
      <c r="J77" s="75"/>
      <c r="K77" s="149">
        <f t="shared" si="4"/>
        <v>0</v>
      </c>
    </row>
    <row r="78" spans="2:11" ht="12">
      <c r="B78" s="148" t="str">
        <f>+'knižničný fond'!B78</f>
        <v>14.</v>
      </c>
      <c r="C78" s="139" t="str">
        <f>'knižničný fond'!C78</f>
        <v>Malá Poľana</v>
      </c>
      <c r="D78" s="75"/>
      <c r="E78" s="75"/>
      <c r="F78" s="75"/>
      <c r="G78" s="75"/>
      <c r="H78" s="75"/>
      <c r="I78" s="75"/>
      <c r="J78" s="75"/>
      <c r="K78" s="149">
        <f t="shared" si="4"/>
        <v>0</v>
      </c>
    </row>
    <row r="79" spans="2:11" ht="12">
      <c r="B79" s="148" t="str">
        <f>+'knižničný fond'!B79</f>
        <v>15.</v>
      </c>
      <c r="C79" s="139" t="str">
        <f>'knižničný fond'!C79</f>
        <v>Miková</v>
      </c>
      <c r="D79" s="75"/>
      <c r="E79" s="75"/>
      <c r="F79" s="75"/>
      <c r="G79" s="75"/>
      <c r="H79" s="75"/>
      <c r="I79" s="75"/>
      <c r="J79" s="75"/>
      <c r="K79" s="149">
        <f t="shared" si="4"/>
        <v>0</v>
      </c>
    </row>
    <row r="80" spans="2:11" ht="12">
      <c r="B80" s="148" t="str">
        <f>+'knižničný fond'!B80</f>
        <v>16.</v>
      </c>
      <c r="C80" s="139" t="str">
        <f>'knižničný fond'!C80</f>
        <v>Miňovce</v>
      </c>
      <c r="D80" s="75"/>
      <c r="E80" s="75"/>
      <c r="F80" s="75"/>
      <c r="G80" s="75"/>
      <c r="H80" s="75"/>
      <c r="I80" s="75"/>
      <c r="J80" s="75"/>
      <c r="K80" s="149">
        <f t="shared" si="4"/>
        <v>0</v>
      </c>
    </row>
    <row r="81" spans="2:11" ht="12">
      <c r="B81" s="148" t="str">
        <f>+'knižničný fond'!B81</f>
        <v>17.</v>
      </c>
      <c r="C81" s="139" t="str">
        <f>'knižničný fond'!C81</f>
        <v>Nižná Olšava</v>
      </c>
      <c r="D81" s="75"/>
      <c r="E81" s="75"/>
      <c r="F81" s="75"/>
      <c r="G81" s="75"/>
      <c r="H81" s="75"/>
      <c r="I81" s="75"/>
      <c r="J81" s="75"/>
      <c r="K81" s="149">
        <f t="shared" si="4"/>
        <v>0</v>
      </c>
    </row>
    <row r="82" spans="2:11" ht="12">
      <c r="B82" s="148" t="str">
        <f>+'knižničný fond'!B82</f>
        <v>18.</v>
      </c>
      <c r="C82" s="139" t="str">
        <f>'knižničný fond'!C82</f>
        <v>Staškovce</v>
      </c>
      <c r="D82" s="75"/>
      <c r="E82" s="75"/>
      <c r="F82" s="75"/>
      <c r="G82" s="75"/>
      <c r="H82" s="75"/>
      <c r="I82" s="75"/>
      <c r="J82" s="75"/>
      <c r="K82" s="149">
        <f t="shared" si="4"/>
        <v>0</v>
      </c>
    </row>
    <row r="83" spans="2:11" ht="12">
      <c r="B83" s="148" t="str">
        <f>+'knižničný fond'!B83</f>
        <v>19.</v>
      </c>
      <c r="C83" s="139" t="str">
        <f>'knižničný fond'!C83</f>
        <v>Šandal</v>
      </c>
      <c r="D83" s="75"/>
      <c r="E83" s="75"/>
      <c r="F83" s="75"/>
      <c r="G83" s="75"/>
      <c r="H83" s="75"/>
      <c r="I83" s="75"/>
      <c r="J83" s="75"/>
      <c r="K83" s="149">
        <f t="shared" si="4"/>
        <v>0</v>
      </c>
    </row>
    <row r="84" spans="2:11" ht="12">
      <c r="B84" s="148" t="str">
        <f>+'knižničný fond'!B84</f>
        <v>20.</v>
      </c>
      <c r="C84" s="139" t="str">
        <f>'knižničný fond'!C84</f>
        <v>Tokajík</v>
      </c>
      <c r="D84" s="75"/>
      <c r="E84" s="75"/>
      <c r="F84" s="75"/>
      <c r="G84" s="75"/>
      <c r="H84" s="75"/>
      <c r="I84" s="75"/>
      <c r="J84" s="75"/>
      <c r="K84" s="149">
        <f t="shared" si="4"/>
        <v>0</v>
      </c>
    </row>
    <row r="85" spans="2:11" ht="12">
      <c r="B85" s="148" t="str">
        <f>+'knižničný fond'!B85</f>
        <v>21.</v>
      </c>
      <c r="C85" s="139" t="str">
        <f>'knižničný fond'!C85</f>
        <v>Turany nad Ondavou</v>
      </c>
      <c r="D85" s="75"/>
      <c r="E85" s="75"/>
      <c r="F85" s="75"/>
      <c r="G85" s="75"/>
      <c r="H85" s="75"/>
      <c r="I85" s="75"/>
      <c r="J85" s="75"/>
      <c r="K85" s="149">
        <f t="shared" si="4"/>
        <v>0</v>
      </c>
    </row>
    <row r="86" spans="2:11" ht="12">
      <c r="B86" s="148" t="str">
        <f>+'knižničný fond'!B86</f>
        <v>22.</v>
      </c>
      <c r="C86" s="139" t="str">
        <f>'knižničný fond'!C86</f>
        <v>Varechovce</v>
      </c>
      <c r="D86" s="75"/>
      <c r="E86" s="75"/>
      <c r="F86" s="75"/>
      <c r="G86" s="75"/>
      <c r="H86" s="75"/>
      <c r="I86" s="75"/>
      <c r="J86" s="75"/>
      <c r="K86" s="149">
        <f t="shared" si="4"/>
        <v>0</v>
      </c>
    </row>
    <row r="87" spans="2:11" ht="12">
      <c r="B87" s="148" t="str">
        <f>+'knižničný fond'!B87</f>
        <v>23.</v>
      </c>
      <c r="C87" s="139" t="str">
        <f>'knižničný fond'!C87</f>
        <v>Veľkrop</v>
      </c>
      <c r="D87" s="75"/>
      <c r="E87" s="75"/>
      <c r="F87" s="75"/>
      <c r="G87" s="75"/>
      <c r="H87" s="75"/>
      <c r="I87" s="75"/>
      <c r="J87" s="75"/>
      <c r="K87" s="149">
        <f t="shared" si="4"/>
        <v>0</v>
      </c>
    </row>
    <row r="88" spans="2:11" ht="12">
      <c r="B88" s="148" t="str">
        <f>+'knižničný fond'!B88</f>
        <v>24.</v>
      </c>
      <c r="C88" s="139" t="str">
        <f>'knižničný fond'!C88</f>
        <v>Vislava</v>
      </c>
      <c r="D88" s="75"/>
      <c r="E88" s="75"/>
      <c r="F88" s="75"/>
      <c r="G88" s="75"/>
      <c r="H88" s="75"/>
      <c r="I88" s="75"/>
      <c r="J88" s="75"/>
      <c r="K88" s="149">
        <f t="shared" si="4"/>
        <v>0</v>
      </c>
    </row>
    <row r="89" spans="2:11" ht="12">
      <c r="B89" s="148" t="str">
        <f>+'knižničný fond'!B89</f>
        <v>25.</v>
      </c>
      <c r="C89" s="139" t="str">
        <f>'knižničný fond'!C89</f>
        <v>Vojtovce</v>
      </c>
      <c r="D89" s="75"/>
      <c r="E89" s="75"/>
      <c r="F89" s="75"/>
      <c r="G89" s="75"/>
      <c r="H89" s="75"/>
      <c r="I89" s="75"/>
      <c r="J89" s="75"/>
      <c r="K89" s="149">
        <f>SUM(D89:J89)</f>
        <v>0</v>
      </c>
    </row>
    <row r="90" spans="2:11" ht="12">
      <c r="B90" s="148" t="str">
        <f>+'knižničný fond'!B90</f>
        <v>26.</v>
      </c>
      <c r="C90" s="139" t="str">
        <f>'knižničný fond'!C90</f>
        <v>Vyškovce</v>
      </c>
      <c r="D90" s="75"/>
      <c r="E90" s="75"/>
      <c r="F90" s="75"/>
      <c r="G90" s="75"/>
      <c r="H90" s="75"/>
      <c r="I90" s="75"/>
      <c r="J90" s="75"/>
      <c r="K90" s="149">
        <f>SUM(D90:J90)</f>
        <v>0</v>
      </c>
    </row>
    <row r="91" spans="2:11" ht="12">
      <c r="B91" s="148" t="str">
        <f>+'knižničný fond'!B91</f>
        <v>27.</v>
      </c>
      <c r="C91" s="139" t="str">
        <f>'knižničný fond'!C91</f>
        <v>Vyšná Olšava</v>
      </c>
      <c r="D91" s="75"/>
      <c r="E91" s="75"/>
      <c r="F91" s="75"/>
      <c r="G91" s="75"/>
      <c r="H91" s="75"/>
      <c r="I91" s="75"/>
      <c r="J91" s="75"/>
      <c r="K91" s="149">
        <f>SUM(D91:J91)</f>
        <v>0</v>
      </c>
    </row>
    <row r="92" spans="2:11" ht="12.75" thickBot="1">
      <c r="B92" s="261" t="str">
        <f>'knižničný fond'!B92</f>
        <v>SPOLU - Neprof. knižnice</v>
      </c>
      <c r="C92" s="262"/>
      <c r="D92" s="22">
        <f aca="true" t="shared" si="5" ref="D92:K92">SUM(D65:D91)</f>
        <v>0</v>
      </c>
      <c r="E92" s="140">
        <f t="shared" si="5"/>
        <v>0</v>
      </c>
      <c r="F92" s="140">
        <f t="shared" si="5"/>
        <v>0</v>
      </c>
      <c r="G92" s="140">
        <f t="shared" si="5"/>
        <v>0</v>
      </c>
      <c r="H92" s="140">
        <f>SUM(H65:H91)</f>
        <v>0</v>
      </c>
      <c r="I92" s="140">
        <f t="shared" si="5"/>
        <v>0</v>
      </c>
      <c r="J92" s="150">
        <f t="shared" si="5"/>
        <v>0</v>
      </c>
      <c r="K92" s="151">
        <f t="shared" si="5"/>
        <v>0</v>
      </c>
    </row>
    <row r="93" spans="2:11" ht="12.75" thickBot="1">
      <c r="B93" s="263" t="str">
        <f>'knižničný fond'!B93</f>
        <v>SPOLU - okres STROPKOV</v>
      </c>
      <c r="C93" s="264"/>
      <c r="D93" s="27">
        <f>SUM(D63+D92)</f>
        <v>109</v>
      </c>
      <c r="E93" s="141">
        <f aca="true" t="shared" si="6" ref="E93:K93">SUM(E63+E92)</f>
        <v>16</v>
      </c>
      <c r="F93" s="141">
        <f t="shared" si="6"/>
        <v>3978</v>
      </c>
      <c r="G93" s="141">
        <f t="shared" si="6"/>
        <v>0</v>
      </c>
      <c r="H93" s="141">
        <f>SUM(H63+H92)</f>
        <v>0</v>
      </c>
      <c r="I93" s="141">
        <f t="shared" si="6"/>
        <v>0</v>
      </c>
      <c r="J93" s="152">
        <f t="shared" si="6"/>
        <v>0</v>
      </c>
      <c r="K93" s="153">
        <f t="shared" si="6"/>
        <v>4103</v>
      </c>
    </row>
  </sheetData>
  <sheetProtection/>
  <mergeCells count="20">
    <mergeCell ref="B92:C92"/>
    <mergeCell ref="B93:C93"/>
    <mergeCell ref="B7:K7"/>
    <mergeCell ref="B9:K9"/>
    <mergeCell ref="B11:K11"/>
    <mergeCell ref="B58:C58"/>
    <mergeCell ref="B59:C59"/>
    <mergeCell ref="B62:K62"/>
    <mergeCell ref="B64:K64"/>
    <mergeCell ref="B60:K60"/>
    <mergeCell ref="B61:K61"/>
    <mergeCell ref="J2:J6"/>
    <mergeCell ref="K2:K6"/>
    <mergeCell ref="B2:C6"/>
    <mergeCell ref="G2:G6"/>
    <mergeCell ref="I2:I6"/>
    <mergeCell ref="D2:D6"/>
    <mergeCell ref="E2:E6"/>
    <mergeCell ref="F2:F6"/>
    <mergeCell ref="H2:H6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41"/>
  <dimension ref="B2:N93"/>
  <sheetViews>
    <sheetView zoomScalePageLayoutView="0" workbookViewId="0" topLeftCell="A1">
      <pane xSplit="3" ySplit="6" topLeftCell="D6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76" sqref="I76"/>
    </sheetView>
  </sheetViews>
  <sheetFormatPr defaultColWidth="9.00390625" defaultRowHeight="12.75"/>
  <cols>
    <col min="1" max="1" width="2.625" style="34" customWidth="1"/>
    <col min="2" max="2" width="3.375" style="34" customWidth="1"/>
    <col min="3" max="3" width="21.00390625" style="34" customWidth="1"/>
    <col min="4" max="4" width="9.125" style="34" customWidth="1"/>
    <col min="5" max="5" width="12.00390625" style="34" customWidth="1"/>
    <col min="6" max="6" width="11.75390625" style="34" customWidth="1"/>
    <col min="7" max="7" width="11.375" style="34" customWidth="1"/>
    <col min="8" max="13" width="13.00390625" style="34" customWidth="1"/>
    <col min="14" max="16384" width="9.125" style="34" customWidth="1"/>
  </cols>
  <sheetData>
    <row r="1" ht="12.75" thickBot="1"/>
    <row r="2" spans="2:14" ht="12.75" customHeight="1">
      <c r="B2" s="253" t="s">
        <v>0</v>
      </c>
      <c r="C2" s="254"/>
      <c r="D2" s="249" t="s">
        <v>97</v>
      </c>
      <c r="E2" s="271" t="s">
        <v>98</v>
      </c>
      <c r="F2" s="272"/>
      <c r="G2" s="274" t="s">
        <v>99</v>
      </c>
      <c r="H2" s="272"/>
      <c r="I2" s="258" t="s">
        <v>166</v>
      </c>
      <c r="J2" s="258" t="s">
        <v>101</v>
      </c>
      <c r="K2" s="258" t="s">
        <v>167</v>
      </c>
      <c r="L2" s="258" t="s">
        <v>168</v>
      </c>
      <c r="M2" s="258" t="s">
        <v>128</v>
      </c>
      <c r="N2" s="251" t="s">
        <v>12</v>
      </c>
    </row>
    <row r="3" spans="2:14" ht="12.75" customHeight="1">
      <c r="B3" s="255"/>
      <c r="C3" s="256"/>
      <c r="D3" s="250"/>
      <c r="E3" s="270" t="s">
        <v>7</v>
      </c>
      <c r="F3" s="273" t="s">
        <v>181</v>
      </c>
      <c r="G3" s="268" t="s">
        <v>7</v>
      </c>
      <c r="H3" s="268" t="s">
        <v>100</v>
      </c>
      <c r="I3" s="259"/>
      <c r="J3" s="259"/>
      <c r="K3" s="259"/>
      <c r="L3" s="259"/>
      <c r="M3" s="259"/>
      <c r="N3" s="252"/>
    </row>
    <row r="4" spans="2:14" ht="12.75" customHeight="1">
      <c r="B4" s="255"/>
      <c r="C4" s="256"/>
      <c r="D4" s="250"/>
      <c r="E4" s="269"/>
      <c r="F4" s="250"/>
      <c r="G4" s="269"/>
      <c r="H4" s="269"/>
      <c r="I4" s="259"/>
      <c r="J4" s="259"/>
      <c r="K4" s="259"/>
      <c r="L4" s="259"/>
      <c r="M4" s="259"/>
      <c r="N4" s="252"/>
    </row>
    <row r="5" spans="2:14" ht="12">
      <c r="B5" s="255"/>
      <c r="C5" s="256"/>
      <c r="D5" s="250"/>
      <c r="E5" s="269"/>
      <c r="F5" s="250"/>
      <c r="G5" s="269"/>
      <c r="H5" s="269"/>
      <c r="I5" s="259"/>
      <c r="J5" s="259"/>
      <c r="K5" s="259"/>
      <c r="L5" s="259"/>
      <c r="M5" s="259"/>
      <c r="N5" s="252"/>
    </row>
    <row r="6" spans="2:14" ht="24" customHeight="1" thickBot="1">
      <c r="B6" s="255"/>
      <c r="C6" s="256"/>
      <c r="D6" s="250"/>
      <c r="E6" s="269"/>
      <c r="F6" s="250"/>
      <c r="G6" s="269"/>
      <c r="H6" s="269"/>
      <c r="I6" s="260"/>
      <c r="J6" s="259"/>
      <c r="K6" s="260"/>
      <c r="L6" s="259"/>
      <c r="M6" s="260"/>
      <c r="N6" s="252"/>
    </row>
    <row r="7" spans="2:14" ht="12.75" thickBot="1">
      <c r="B7" s="246" t="str">
        <f>'knižničný fond'!B7</f>
        <v>Okres SVIDNÍK</v>
      </c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8"/>
    </row>
    <row r="8" spans="2:14" ht="12.75" thickBot="1">
      <c r="B8" s="142" t="str">
        <f>+'knižničný fond'!B8</f>
        <v>1.</v>
      </c>
      <c r="C8" s="136" t="str">
        <f>'knižničný fond'!C8</f>
        <v>Svidník</v>
      </c>
      <c r="D8" s="4">
        <v>1</v>
      </c>
      <c r="E8" s="137">
        <v>20</v>
      </c>
      <c r="F8" s="137">
        <v>9</v>
      </c>
      <c r="G8" s="137">
        <v>18</v>
      </c>
      <c r="H8" s="137">
        <v>9</v>
      </c>
      <c r="I8" s="164">
        <v>3539</v>
      </c>
      <c r="J8" s="143">
        <v>1</v>
      </c>
      <c r="K8" s="164">
        <v>9800</v>
      </c>
      <c r="L8" s="143">
        <v>1</v>
      </c>
      <c r="M8" s="143">
        <v>0</v>
      </c>
      <c r="N8" s="144">
        <f aca="true" t="shared" si="0" ref="N8:N57">SUM(D8:M8)</f>
        <v>13398</v>
      </c>
    </row>
    <row r="9" spans="2:14" ht="12.75" thickBot="1">
      <c r="B9" s="246" t="str">
        <f>'knižničný fond'!B9</f>
        <v>Mestské knižnice</v>
      </c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8"/>
    </row>
    <row r="10" spans="2:14" ht="12.75" thickBot="1">
      <c r="B10" s="145" t="str">
        <f>+'knižničný fond'!B10</f>
        <v>1.</v>
      </c>
      <c r="C10" s="138" t="str">
        <f>'knižničný fond'!C10</f>
        <v>Giraltovce</v>
      </c>
      <c r="D10" s="13">
        <v>1</v>
      </c>
      <c r="E10" s="154">
        <v>9</v>
      </c>
      <c r="F10" s="154">
        <v>8</v>
      </c>
      <c r="G10" s="154">
        <v>8</v>
      </c>
      <c r="H10" s="154">
        <v>8</v>
      </c>
      <c r="I10" s="155">
        <v>4051</v>
      </c>
      <c r="J10" s="155">
        <v>0</v>
      </c>
      <c r="K10" s="155">
        <v>0</v>
      </c>
      <c r="L10" s="155">
        <v>0</v>
      </c>
      <c r="M10" s="155">
        <v>0</v>
      </c>
      <c r="N10" s="146">
        <f t="shared" si="0"/>
        <v>4085</v>
      </c>
    </row>
    <row r="11" spans="2:14" ht="12.75" thickBot="1">
      <c r="B11" s="246" t="str">
        <f>'knižničný fond'!B11</f>
        <v>Neprofesionálne knižnice</v>
      </c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8"/>
    </row>
    <row r="12" spans="2:14" ht="12">
      <c r="B12" s="145" t="str">
        <f>+'knižničný fond'!B12</f>
        <v>1.</v>
      </c>
      <c r="C12" s="138" t="str">
        <f>'knižničný fond'!C12</f>
        <v>Beňadikovce</v>
      </c>
      <c r="D12" s="16"/>
      <c r="E12" s="75"/>
      <c r="F12" s="75"/>
      <c r="G12" s="75"/>
      <c r="H12" s="75"/>
      <c r="I12" s="147"/>
      <c r="J12" s="147"/>
      <c r="K12" s="147"/>
      <c r="L12" s="147"/>
      <c r="M12" s="147"/>
      <c r="N12" s="146">
        <f t="shared" si="0"/>
        <v>0</v>
      </c>
    </row>
    <row r="13" spans="2:14" ht="12">
      <c r="B13" s="148" t="str">
        <f>+'knižničný fond'!B13</f>
        <v>2.</v>
      </c>
      <c r="C13" s="139" t="str">
        <f>'knižničný fond'!C13</f>
        <v>Cernina</v>
      </c>
      <c r="D13" s="16"/>
      <c r="E13" s="75"/>
      <c r="F13" s="75"/>
      <c r="G13" s="75"/>
      <c r="H13" s="75"/>
      <c r="I13" s="147"/>
      <c r="J13" s="147"/>
      <c r="K13" s="147"/>
      <c r="L13" s="147"/>
      <c r="M13" s="147"/>
      <c r="N13" s="149">
        <f t="shared" si="0"/>
        <v>0</v>
      </c>
    </row>
    <row r="14" spans="2:14" ht="12">
      <c r="B14" s="148" t="str">
        <f>+'knižničný fond'!B14</f>
        <v>3.</v>
      </c>
      <c r="C14" s="139" t="str">
        <f>'knižničný fond'!C14</f>
        <v>Cigla</v>
      </c>
      <c r="D14" s="16"/>
      <c r="E14" s="75"/>
      <c r="F14" s="75"/>
      <c r="G14" s="75"/>
      <c r="H14" s="75"/>
      <c r="I14" s="147"/>
      <c r="J14" s="147"/>
      <c r="K14" s="147"/>
      <c r="L14" s="147"/>
      <c r="M14" s="147"/>
      <c r="N14" s="149">
        <f t="shared" si="0"/>
        <v>0</v>
      </c>
    </row>
    <row r="15" spans="2:14" ht="12">
      <c r="B15" s="148" t="str">
        <f>+'knižničný fond'!B15</f>
        <v>4.</v>
      </c>
      <c r="C15" s="139" t="str">
        <f>'knižničný fond'!C15</f>
        <v>Dlhoňa</v>
      </c>
      <c r="D15" s="16"/>
      <c r="E15" s="75"/>
      <c r="F15" s="75"/>
      <c r="G15" s="75"/>
      <c r="H15" s="75"/>
      <c r="I15" s="147"/>
      <c r="J15" s="147"/>
      <c r="K15" s="147"/>
      <c r="L15" s="147"/>
      <c r="M15" s="147"/>
      <c r="N15" s="149">
        <f t="shared" si="0"/>
        <v>0</v>
      </c>
    </row>
    <row r="16" spans="2:14" ht="12">
      <c r="B16" s="148" t="str">
        <f>+'knižničný fond'!B16</f>
        <v>5.</v>
      </c>
      <c r="C16" s="139" t="str">
        <f>'knižničný fond'!C16</f>
        <v>Dubová    </v>
      </c>
      <c r="D16" s="16"/>
      <c r="E16" s="75"/>
      <c r="F16" s="75"/>
      <c r="G16" s="75"/>
      <c r="H16" s="75"/>
      <c r="I16" s="147"/>
      <c r="J16" s="147"/>
      <c r="K16" s="147"/>
      <c r="L16" s="147"/>
      <c r="M16" s="147"/>
      <c r="N16" s="149">
        <f t="shared" si="0"/>
        <v>0</v>
      </c>
    </row>
    <row r="17" spans="2:14" ht="12">
      <c r="B17" s="148" t="str">
        <f>+'knižničný fond'!B17</f>
        <v>6.</v>
      </c>
      <c r="C17" s="139" t="str">
        <f>'knižničný fond'!C17</f>
        <v>Dukovce</v>
      </c>
      <c r="D17" s="16"/>
      <c r="E17" s="75"/>
      <c r="F17" s="75"/>
      <c r="G17" s="75"/>
      <c r="H17" s="75"/>
      <c r="I17" s="147"/>
      <c r="J17" s="147"/>
      <c r="K17" s="147"/>
      <c r="L17" s="147"/>
      <c r="M17" s="147"/>
      <c r="N17" s="149">
        <f t="shared" si="0"/>
        <v>0</v>
      </c>
    </row>
    <row r="18" spans="2:14" ht="12">
      <c r="B18" s="148" t="str">
        <f>+'knižničný fond'!B18</f>
        <v>7.</v>
      </c>
      <c r="C18" s="139" t="str">
        <f>'knižničný fond'!C18</f>
        <v>Hunkovce</v>
      </c>
      <c r="D18" s="16"/>
      <c r="E18" s="75"/>
      <c r="F18" s="75"/>
      <c r="G18" s="75"/>
      <c r="H18" s="75"/>
      <c r="I18" s="147"/>
      <c r="J18" s="147"/>
      <c r="K18" s="147"/>
      <c r="L18" s="147"/>
      <c r="M18" s="147"/>
      <c r="N18" s="149">
        <f t="shared" si="0"/>
        <v>0</v>
      </c>
    </row>
    <row r="19" spans="2:14" ht="12">
      <c r="B19" s="148" t="str">
        <f>+'knižničný fond'!B19</f>
        <v>8.</v>
      </c>
      <c r="C19" s="139" t="str">
        <f>'knižničný fond'!C19</f>
        <v>Hrabovčík</v>
      </c>
      <c r="D19" s="16"/>
      <c r="E19" s="75"/>
      <c r="F19" s="75"/>
      <c r="G19" s="75"/>
      <c r="H19" s="75"/>
      <c r="I19" s="147"/>
      <c r="J19" s="147"/>
      <c r="K19" s="147"/>
      <c r="L19" s="147"/>
      <c r="M19" s="147"/>
      <c r="N19" s="149">
        <f t="shared" si="0"/>
        <v>0</v>
      </c>
    </row>
    <row r="20" spans="2:14" ht="12">
      <c r="B20" s="148" t="str">
        <f>+'knižničný fond'!B20</f>
        <v>9.</v>
      </c>
      <c r="C20" s="139" t="str">
        <f>'knižničný fond'!C20</f>
        <v>Jurková Voľa</v>
      </c>
      <c r="D20" s="16"/>
      <c r="E20" s="75"/>
      <c r="F20" s="75"/>
      <c r="G20" s="75"/>
      <c r="H20" s="75"/>
      <c r="I20" s="147"/>
      <c r="J20" s="147"/>
      <c r="K20" s="147"/>
      <c r="L20" s="147"/>
      <c r="M20" s="147"/>
      <c r="N20" s="149">
        <f t="shared" si="0"/>
        <v>0</v>
      </c>
    </row>
    <row r="21" spans="2:14" ht="12">
      <c r="B21" s="148" t="str">
        <f>+'knižničný fond'!B21</f>
        <v>10.</v>
      </c>
      <c r="C21" s="139" t="str">
        <f>'knižničný fond'!C21</f>
        <v>Kalnište</v>
      </c>
      <c r="D21" s="16"/>
      <c r="E21" s="75"/>
      <c r="F21" s="75"/>
      <c r="G21" s="75"/>
      <c r="H21" s="75"/>
      <c r="I21" s="147"/>
      <c r="J21" s="147"/>
      <c r="K21" s="147"/>
      <c r="L21" s="147"/>
      <c r="M21" s="147"/>
      <c r="N21" s="149">
        <f t="shared" si="0"/>
        <v>0</v>
      </c>
    </row>
    <row r="22" spans="2:14" ht="12">
      <c r="B22" s="148" t="str">
        <f>+'knižničný fond'!B22</f>
        <v>11.</v>
      </c>
      <c r="C22" s="139" t="str">
        <f>'knižničný fond'!C22</f>
        <v>Kapišová</v>
      </c>
      <c r="D22" s="16"/>
      <c r="E22" s="75"/>
      <c r="F22" s="75"/>
      <c r="G22" s="75"/>
      <c r="H22" s="75"/>
      <c r="I22" s="147"/>
      <c r="J22" s="147"/>
      <c r="K22" s="147"/>
      <c r="L22" s="147"/>
      <c r="M22" s="147"/>
      <c r="N22" s="149">
        <f t="shared" si="0"/>
        <v>0</v>
      </c>
    </row>
    <row r="23" spans="2:14" ht="12">
      <c r="B23" s="148" t="str">
        <f>+'knižničný fond'!B23</f>
        <v>12.</v>
      </c>
      <c r="C23" s="139" t="str">
        <f>'knižničný fond'!C23</f>
        <v>Kečkovce</v>
      </c>
      <c r="D23" s="16"/>
      <c r="E23" s="75"/>
      <c r="F23" s="75"/>
      <c r="G23" s="75"/>
      <c r="H23" s="75"/>
      <c r="I23" s="147"/>
      <c r="J23" s="147"/>
      <c r="K23" s="147"/>
      <c r="L23" s="147"/>
      <c r="M23" s="147"/>
      <c r="N23" s="149">
        <f t="shared" si="0"/>
        <v>0</v>
      </c>
    </row>
    <row r="24" spans="2:14" ht="12">
      <c r="B24" s="148" t="str">
        <f>+'knižničný fond'!B24</f>
        <v>13.</v>
      </c>
      <c r="C24" s="139" t="str">
        <f>'knižničný fond'!C24</f>
        <v>Kobylnice</v>
      </c>
      <c r="D24" s="16"/>
      <c r="E24" s="75"/>
      <c r="F24" s="75"/>
      <c r="G24" s="75"/>
      <c r="H24" s="75"/>
      <c r="I24" s="147"/>
      <c r="J24" s="147"/>
      <c r="K24" s="147"/>
      <c r="L24" s="147"/>
      <c r="M24" s="147"/>
      <c r="N24" s="149">
        <f t="shared" si="0"/>
        <v>0</v>
      </c>
    </row>
    <row r="25" spans="2:14" ht="12">
      <c r="B25" s="148" t="str">
        <f>+'knižničný fond'!B25</f>
        <v>14.</v>
      </c>
      <c r="C25" s="139" t="str">
        <f>'knižničný fond'!C25</f>
        <v>Korejovce</v>
      </c>
      <c r="D25" s="16"/>
      <c r="E25" s="75"/>
      <c r="F25" s="75"/>
      <c r="G25" s="75"/>
      <c r="H25" s="75"/>
      <c r="I25" s="147"/>
      <c r="J25" s="147"/>
      <c r="K25" s="147"/>
      <c r="L25" s="147"/>
      <c r="M25" s="147"/>
      <c r="N25" s="149">
        <f t="shared" si="0"/>
        <v>0</v>
      </c>
    </row>
    <row r="26" spans="2:14" ht="12">
      <c r="B26" s="148" t="str">
        <f>+'knižničný fond'!B26</f>
        <v>15.</v>
      </c>
      <c r="C26" s="139" t="str">
        <f>'knižničný fond'!C26</f>
        <v>Kračúnovce   </v>
      </c>
      <c r="D26" s="16"/>
      <c r="E26" s="75"/>
      <c r="F26" s="75"/>
      <c r="G26" s="75"/>
      <c r="H26" s="75"/>
      <c r="I26" s="147"/>
      <c r="J26" s="147"/>
      <c r="K26" s="147"/>
      <c r="L26" s="147"/>
      <c r="M26" s="147"/>
      <c r="N26" s="149">
        <f t="shared" si="0"/>
        <v>0</v>
      </c>
    </row>
    <row r="27" spans="2:14" ht="12">
      <c r="B27" s="148" t="str">
        <f>+'knižničný fond'!B27</f>
        <v>16.</v>
      </c>
      <c r="C27" s="139" t="str">
        <f>'knižničný fond'!C27</f>
        <v>Krajná Bystrá</v>
      </c>
      <c r="D27" s="16"/>
      <c r="E27" s="75"/>
      <c r="F27" s="75"/>
      <c r="G27" s="75"/>
      <c r="H27" s="75"/>
      <c r="I27" s="147"/>
      <c r="J27" s="147"/>
      <c r="K27" s="147"/>
      <c r="L27" s="147"/>
      <c r="M27" s="147"/>
      <c r="N27" s="149">
        <f t="shared" si="0"/>
        <v>0</v>
      </c>
    </row>
    <row r="28" spans="2:14" ht="12">
      <c r="B28" s="148" t="str">
        <f>+'knižničný fond'!B28</f>
        <v>17.</v>
      </c>
      <c r="C28" s="139" t="str">
        <f>'knižničný fond'!C28</f>
        <v>Krajná Poľana</v>
      </c>
      <c r="D28" s="16"/>
      <c r="E28" s="75"/>
      <c r="F28" s="75"/>
      <c r="G28" s="75"/>
      <c r="H28" s="75"/>
      <c r="I28" s="147"/>
      <c r="J28" s="147"/>
      <c r="K28" s="147"/>
      <c r="L28" s="147"/>
      <c r="M28" s="147"/>
      <c r="N28" s="149">
        <f t="shared" si="0"/>
        <v>0</v>
      </c>
    </row>
    <row r="29" spans="2:14" ht="12">
      <c r="B29" s="148" t="str">
        <f>+'knižničný fond'!B29</f>
        <v>18.</v>
      </c>
      <c r="C29" s="139" t="str">
        <f>'knižničný fond'!C29</f>
        <v>Krajné Čierno</v>
      </c>
      <c r="D29" s="16"/>
      <c r="E29" s="75"/>
      <c r="F29" s="75"/>
      <c r="G29" s="75"/>
      <c r="H29" s="75"/>
      <c r="I29" s="147"/>
      <c r="J29" s="147"/>
      <c r="K29" s="147"/>
      <c r="L29" s="147"/>
      <c r="M29" s="147"/>
      <c r="N29" s="149">
        <f t="shared" si="0"/>
        <v>0</v>
      </c>
    </row>
    <row r="30" spans="2:14" ht="12">
      <c r="B30" s="148" t="str">
        <f>+'knižničný fond'!B30</f>
        <v>19.</v>
      </c>
      <c r="C30" s="139" t="str">
        <f>'knižničný fond'!C30</f>
        <v>Kružlová</v>
      </c>
      <c r="D30" s="16"/>
      <c r="E30" s="75"/>
      <c r="F30" s="75"/>
      <c r="G30" s="75"/>
      <c r="H30" s="75"/>
      <c r="I30" s="147"/>
      <c r="J30" s="147"/>
      <c r="K30" s="147"/>
      <c r="L30" s="147"/>
      <c r="M30" s="147"/>
      <c r="N30" s="149">
        <f t="shared" si="0"/>
        <v>0</v>
      </c>
    </row>
    <row r="31" spans="2:14" ht="12">
      <c r="B31" s="148" t="str">
        <f>+'knižničný fond'!B31</f>
        <v>20.</v>
      </c>
      <c r="C31" s="139" t="str">
        <f>'knižničný fond'!C31</f>
        <v>Kuková</v>
      </c>
      <c r="D31" s="16"/>
      <c r="E31" s="75"/>
      <c r="F31" s="75"/>
      <c r="G31" s="75"/>
      <c r="H31" s="75"/>
      <c r="I31" s="147"/>
      <c r="J31" s="147"/>
      <c r="K31" s="147"/>
      <c r="L31" s="147"/>
      <c r="M31" s="147"/>
      <c r="N31" s="149">
        <f t="shared" si="0"/>
        <v>0</v>
      </c>
    </row>
    <row r="32" spans="2:14" ht="12">
      <c r="B32" s="148" t="str">
        <f>+'knižničný fond'!B32</f>
        <v>21.</v>
      </c>
      <c r="C32" s="139" t="str">
        <f>'knižničný fond'!C32</f>
        <v>Kurimka</v>
      </c>
      <c r="D32" s="16"/>
      <c r="E32" s="75"/>
      <c r="F32" s="75"/>
      <c r="G32" s="75"/>
      <c r="H32" s="75"/>
      <c r="I32" s="147"/>
      <c r="J32" s="147"/>
      <c r="K32" s="147"/>
      <c r="L32" s="147"/>
      <c r="M32" s="147"/>
      <c r="N32" s="149">
        <f t="shared" si="0"/>
        <v>0</v>
      </c>
    </row>
    <row r="33" spans="2:14" ht="12">
      <c r="B33" s="148" t="str">
        <f>+'knižničný fond'!B33</f>
        <v>22.</v>
      </c>
      <c r="C33" s="139" t="str">
        <f>'knižničný fond'!C33</f>
        <v>Ladomirová</v>
      </c>
      <c r="D33" s="16"/>
      <c r="E33" s="75"/>
      <c r="F33" s="75"/>
      <c r="G33" s="75"/>
      <c r="H33" s="75"/>
      <c r="I33" s="147"/>
      <c r="J33" s="147"/>
      <c r="K33" s="147"/>
      <c r="L33" s="147"/>
      <c r="M33" s="147"/>
      <c r="N33" s="149">
        <f t="shared" si="0"/>
        <v>0</v>
      </c>
    </row>
    <row r="34" spans="2:14" ht="12">
      <c r="B34" s="148" t="str">
        <f>+'knižničný fond'!B34</f>
        <v>23.</v>
      </c>
      <c r="C34" s="139" t="str">
        <f>'knižničný fond'!C34</f>
        <v>Lužany pri Topli</v>
      </c>
      <c r="D34" s="16"/>
      <c r="E34" s="75"/>
      <c r="F34" s="75"/>
      <c r="G34" s="75"/>
      <c r="H34" s="75"/>
      <c r="I34" s="147"/>
      <c r="J34" s="147"/>
      <c r="K34" s="147"/>
      <c r="L34" s="147"/>
      <c r="M34" s="147"/>
      <c r="N34" s="149">
        <f t="shared" si="0"/>
        <v>0</v>
      </c>
    </row>
    <row r="35" spans="2:14" ht="12">
      <c r="B35" s="148" t="str">
        <f>+'knižničný fond'!B35</f>
        <v>24.</v>
      </c>
      <c r="C35" s="139" t="str">
        <f>'knižničný fond'!C35</f>
        <v>Lúčka</v>
      </c>
      <c r="D35" s="16"/>
      <c r="E35" s="75"/>
      <c r="F35" s="75"/>
      <c r="G35" s="75"/>
      <c r="H35" s="75"/>
      <c r="I35" s="147"/>
      <c r="J35" s="147"/>
      <c r="K35" s="147"/>
      <c r="L35" s="147"/>
      <c r="M35" s="147"/>
      <c r="N35" s="149">
        <f t="shared" si="0"/>
        <v>0</v>
      </c>
    </row>
    <row r="36" spans="2:14" ht="12">
      <c r="B36" s="148" t="str">
        <f>+'knižničný fond'!B36</f>
        <v>25.</v>
      </c>
      <c r="C36" s="139" t="str">
        <f>'knižničný fond'!C36</f>
        <v>Matovce</v>
      </c>
      <c r="D36" s="16"/>
      <c r="E36" s="75"/>
      <c r="F36" s="75"/>
      <c r="G36" s="75"/>
      <c r="H36" s="75"/>
      <c r="I36" s="147"/>
      <c r="J36" s="147"/>
      <c r="K36" s="147"/>
      <c r="L36" s="147"/>
      <c r="M36" s="147"/>
      <c r="N36" s="149">
        <f t="shared" si="0"/>
        <v>0</v>
      </c>
    </row>
    <row r="37" spans="2:14" ht="12">
      <c r="B37" s="148" t="str">
        <f>+'knižničný fond'!B37</f>
        <v>26.</v>
      </c>
      <c r="C37" s="139" t="str">
        <f>'knižničný fond'!C37</f>
        <v>Mestisko</v>
      </c>
      <c r="D37" s="16"/>
      <c r="E37" s="75"/>
      <c r="F37" s="75"/>
      <c r="G37" s="75"/>
      <c r="H37" s="75"/>
      <c r="I37" s="147"/>
      <c r="J37" s="147"/>
      <c r="K37" s="147"/>
      <c r="L37" s="147"/>
      <c r="M37" s="147"/>
      <c r="N37" s="149">
        <f t="shared" si="0"/>
        <v>0</v>
      </c>
    </row>
    <row r="38" spans="2:14" ht="12">
      <c r="B38" s="148" t="str">
        <f>+'knižničný fond'!B38</f>
        <v>27.</v>
      </c>
      <c r="C38" s="139" t="str">
        <f>'knižničný fond'!C38</f>
        <v>Miroľa</v>
      </c>
      <c r="D38" s="16"/>
      <c r="E38" s="75"/>
      <c r="F38" s="75"/>
      <c r="G38" s="75"/>
      <c r="H38" s="75"/>
      <c r="I38" s="147"/>
      <c r="J38" s="147"/>
      <c r="K38" s="147"/>
      <c r="L38" s="147"/>
      <c r="M38" s="147"/>
      <c r="N38" s="149">
        <f t="shared" si="0"/>
        <v>0</v>
      </c>
    </row>
    <row r="39" spans="2:14" ht="12">
      <c r="B39" s="148" t="str">
        <f>+'knižničný fond'!B39</f>
        <v>28.</v>
      </c>
      <c r="C39" s="139" t="str">
        <f>'knižničný fond'!C39</f>
        <v>Mlynárovce</v>
      </c>
      <c r="D39" s="16"/>
      <c r="E39" s="75"/>
      <c r="F39" s="75"/>
      <c r="G39" s="75"/>
      <c r="H39" s="75"/>
      <c r="I39" s="147"/>
      <c r="J39" s="147"/>
      <c r="K39" s="147"/>
      <c r="L39" s="147"/>
      <c r="M39" s="147"/>
      <c r="N39" s="149">
        <f t="shared" si="0"/>
        <v>0</v>
      </c>
    </row>
    <row r="40" spans="2:14" ht="12">
      <c r="B40" s="148" t="str">
        <f>+'knižničný fond'!B40</f>
        <v>29.</v>
      </c>
      <c r="C40" s="139" t="str">
        <f>'knižničný fond'!C40</f>
        <v>Nižný Mirošov</v>
      </c>
      <c r="D40" s="16"/>
      <c r="E40" s="75"/>
      <c r="F40" s="75"/>
      <c r="G40" s="75"/>
      <c r="H40" s="75"/>
      <c r="I40" s="147"/>
      <c r="J40" s="147"/>
      <c r="K40" s="147"/>
      <c r="L40" s="147"/>
      <c r="M40" s="147"/>
      <c r="N40" s="149">
        <f t="shared" si="0"/>
        <v>0</v>
      </c>
    </row>
    <row r="41" spans="2:14" ht="12">
      <c r="B41" s="148" t="str">
        <f>+'knižničný fond'!B41</f>
        <v>30.</v>
      </c>
      <c r="C41" s="139" t="str">
        <f>'knižničný fond'!C41</f>
        <v>Nižný Orlík</v>
      </c>
      <c r="D41" s="16"/>
      <c r="E41" s="75"/>
      <c r="F41" s="75"/>
      <c r="G41" s="75"/>
      <c r="H41" s="75"/>
      <c r="I41" s="147"/>
      <c r="J41" s="147"/>
      <c r="K41" s="147"/>
      <c r="L41" s="147"/>
      <c r="M41" s="147"/>
      <c r="N41" s="149">
        <f t="shared" si="0"/>
        <v>0</v>
      </c>
    </row>
    <row r="42" spans="2:14" ht="12">
      <c r="B42" s="148" t="str">
        <f>+'knižničný fond'!B42</f>
        <v>31.</v>
      </c>
      <c r="C42" s="139" t="str">
        <f>'knižničný fond'!C42</f>
        <v>Okrúhle</v>
      </c>
      <c r="D42" s="16"/>
      <c r="E42" s="75">
        <v>1</v>
      </c>
      <c r="F42" s="75">
        <v>0</v>
      </c>
      <c r="G42" s="75">
        <v>1</v>
      </c>
      <c r="H42" s="75">
        <v>0</v>
      </c>
      <c r="I42" s="147"/>
      <c r="J42" s="147"/>
      <c r="K42" s="147"/>
      <c r="L42" s="147"/>
      <c r="M42" s="147"/>
      <c r="N42" s="149">
        <f t="shared" si="0"/>
        <v>2</v>
      </c>
    </row>
    <row r="43" spans="2:14" ht="12">
      <c r="B43" s="148" t="str">
        <f>+'knižničný fond'!B43</f>
        <v>32.</v>
      </c>
      <c r="C43" s="139" t="str">
        <f>'knižničný fond'!C43</f>
        <v>Pstriná</v>
      </c>
      <c r="D43" s="16"/>
      <c r="E43" s="75"/>
      <c r="F43" s="75"/>
      <c r="G43" s="75"/>
      <c r="H43" s="75"/>
      <c r="I43" s="147"/>
      <c r="J43" s="147"/>
      <c r="K43" s="147"/>
      <c r="L43" s="147"/>
      <c r="M43" s="147"/>
      <c r="N43" s="149">
        <f t="shared" si="0"/>
        <v>0</v>
      </c>
    </row>
    <row r="44" spans="2:14" ht="12">
      <c r="B44" s="148" t="str">
        <f>+'knižničný fond'!B44</f>
        <v>33.</v>
      </c>
      <c r="C44" s="139" t="str">
        <f>'knižničný fond'!C44</f>
        <v>Radoma</v>
      </c>
      <c r="D44" s="16"/>
      <c r="E44" s="75"/>
      <c r="F44" s="75"/>
      <c r="G44" s="75"/>
      <c r="H44" s="75"/>
      <c r="I44" s="147"/>
      <c r="J44" s="147"/>
      <c r="K44" s="147"/>
      <c r="L44" s="147"/>
      <c r="M44" s="147"/>
      <c r="N44" s="149">
        <f t="shared" si="0"/>
        <v>0</v>
      </c>
    </row>
    <row r="45" spans="2:14" ht="12">
      <c r="B45" s="148" t="str">
        <f>+'knižničný fond'!B45</f>
        <v>34.</v>
      </c>
      <c r="C45" s="139" t="str">
        <f>'knižničný fond'!C45</f>
        <v>Rakovčík</v>
      </c>
      <c r="D45" s="16"/>
      <c r="E45" s="75"/>
      <c r="F45" s="75"/>
      <c r="G45" s="75"/>
      <c r="H45" s="75"/>
      <c r="I45" s="147"/>
      <c r="J45" s="147"/>
      <c r="K45" s="147"/>
      <c r="L45" s="147"/>
      <c r="M45" s="147"/>
      <c r="N45" s="149">
        <f t="shared" si="0"/>
        <v>0</v>
      </c>
    </row>
    <row r="46" spans="2:14" ht="12">
      <c r="B46" s="148" t="str">
        <f>+'knižničný fond'!B46</f>
        <v>35.</v>
      </c>
      <c r="C46" s="139" t="str">
        <f>'knižničný fond'!C46</f>
        <v>Rovné</v>
      </c>
      <c r="D46" s="16"/>
      <c r="E46" s="75"/>
      <c r="F46" s="75"/>
      <c r="G46" s="75"/>
      <c r="H46" s="75"/>
      <c r="I46" s="147"/>
      <c r="J46" s="147"/>
      <c r="K46" s="147"/>
      <c r="L46" s="147"/>
      <c r="M46" s="147"/>
      <c r="N46" s="149">
        <f t="shared" si="0"/>
        <v>0</v>
      </c>
    </row>
    <row r="47" spans="2:14" ht="12">
      <c r="B47" s="148" t="str">
        <f>+'knižničný fond'!B47</f>
        <v>36.</v>
      </c>
      <c r="C47" s="139" t="str">
        <f>'knižničný fond'!C47</f>
        <v>Roztoky</v>
      </c>
      <c r="D47" s="16"/>
      <c r="E47" s="75"/>
      <c r="F47" s="75"/>
      <c r="G47" s="75"/>
      <c r="H47" s="75"/>
      <c r="I47" s="147"/>
      <c r="J47" s="147"/>
      <c r="K47" s="147"/>
      <c r="L47" s="147"/>
      <c r="M47" s="147"/>
      <c r="N47" s="149">
        <f t="shared" si="0"/>
        <v>0</v>
      </c>
    </row>
    <row r="48" spans="2:14" ht="12">
      <c r="B48" s="148" t="str">
        <f>+'knižničný fond'!B48</f>
        <v>37.</v>
      </c>
      <c r="C48" s="139" t="str">
        <f>'knižničný fond'!C48</f>
        <v>Soboš</v>
      </c>
      <c r="D48" s="16"/>
      <c r="E48" s="75"/>
      <c r="F48" s="75"/>
      <c r="G48" s="75"/>
      <c r="H48" s="75"/>
      <c r="I48" s="147"/>
      <c r="J48" s="147"/>
      <c r="K48" s="147"/>
      <c r="L48" s="147"/>
      <c r="M48" s="147"/>
      <c r="N48" s="149">
        <f t="shared" si="0"/>
        <v>0</v>
      </c>
    </row>
    <row r="49" spans="2:14" ht="12">
      <c r="B49" s="148" t="str">
        <f>+'knižničný fond'!B49</f>
        <v>38.</v>
      </c>
      <c r="C49" s="139" t="str">
        <f>'knižničný fond'!C49</f>
        <v>Stročín</v>
      </c>
      <c r="D49" s="16"/>
      <c r="E49" s="75"/>
      <c r="F49" s="75"/>
      <c r="G49" s="75"/>
      <c r="H49" s="75"/>
      <c r="I49" s="147"/>
      <c r="J49" s="147"/>
      <c r="K49" s="147"/>
      <c r="L49" s="147"/>
      <c r="M49" s="147"/>
      <c r="N49" s="149">
        <f t="shared" si="0"/>
        <v>0</v>
      </c>
    </row>
    <row r="50" spans="2:14" ht="12">
      <c r="B50" s="148" t="str">
        <f>+'knižničný fond'!B50</f>
        <v>39.</v>
      </c>
      <c r="C50" s="139" t="str">
        <f>'knižničný fond'!C50</f>
        <v>Svidnička</v>
      </c>
      <c r="D50" s="16"/>
      <c r="E50" s="75"/>
      <c r="F50" s="75"/>
      <c r="G50" s="75"/>
      <c r="H50" s="75"/>
      <c r="I50" s="147"/>
      <c r="J50" s="147"/>
      <c r="K50" s="147"/>
      <c r="L50" s="147"/>
      <c r="M50" s="147"/>
      <c r="N50" s="149">
        <f t="shared" si="0"/>
        <v>0</v>
      </c>
    </row>
    <row r="51" spans="2:14" ht="12">
      <c r="B51" s="148" t="str">
        <f>+'knižničný fond'!B51</f>
        <v>40.</v>
      </c>
      <c r="C51" s="139" t="str">
        <f>'knižničný fond'!C51</f>
        <v>Šarišský Štiavnik</v>
      </c>
      <c r="D51" s="16"/>
      <c r="E51" s="75"/>
      <c r="F51" s="75"/>
      <c r="G51" s="75"/>
      <c r="H51" s="75"/>
      <c r="I51" s="147"/>
      <c r="J51" s="147"/>
      <c r="K51" s="147"/>
      <c r="L51" s="147"/>
      <c r="M51" s="147"/>
      <c r="N51" s="149">
        <f t="shared" si="0"/>
        <v>0</v>
      </c>
    </row>
    <row r="52" spans="2:14" ht="12">
      <c r="B52" s="148" t="str">
        <f>+'knižničný fond'!B52</f>
        <v>41.</v>
      </c>
      <c r="C52" s="139" t="str">
        <f>'knižničný fond'!C52</f>
        <v>Valkovce</v>
      </c>
      <c r="D52" s="16"/>
      <c r="E52" s="75"/>
      <c r="F52" s="75"/>
      <c r="G52" s="75"/>
      <c r="H52" s="75"/>
      <c r="I52" s="147"/>
      <c r="J52" s="147"/>
      <c r="K52" s="147"/>
      <c r="L52" s="147"/>
      <c r="M52" s="147"/>
      <c r="N52" s="149">
        <f t="shared" si="0"/>
        <v>0</v>
      </c>
    </row>
    <row r="53" spans="2:14" ht="12">
      <c r="B53" s="148" t="str">
        <f>+'knižničný fond'!B53</f>
        <v>42.</v>
      </c>
      <c r="C53" s="139" t="str">
        <f>'knižničný fond'!C53</f>
        <v>Vyšná Pisaná</v>
      </c>
      <c r="D53" s="16"/>
      <c r="E53" s="75"/>
      <c r="F53" s="75"/>
      <c r="G53" s="75"/>
      <c r="H53" s="75"/>
      <c r="I53" s="147"/>
      <c r="J53" s="147"/>
      <c r="K53" s="147"/>
      <c r="L53" s="147"/>
      <c r="M53" s="147"/>
      <c r="N53" s="149">
        <f t="shared" si="0"/>
        <v>0</v>
      </c>
    </row>
    <row r="54" spans="2:14" ht="12">
      <c r="B54" s="148" t="str">
        <f>+'knižničný fond'!B54</f>
        <v>43.</v>
      </c>
      <c r="C54" s="139" t="str">
        <f>'knižničný fond'!C54</f>
        <v>Vyšný Mirošov</v>
      </c>
      <c r="D54" s="16"/>
      <c r="E54" s="75"/>
      <c r="F54" s="75"/>
      <c r="G54" s="75"/>
      <c r="H54" s="75"/>
      <c r="I54" s="147"/>
      <c r="J54" s="147"/>
      <c r="K54" s="147"/>
      <c r="L54" s="147"/>
      <c r="M54" s="147"/>
      <c r="N54" s="149">
        <f t="shared" si="0"/>
        <v>0</v>
      </c>
    </row>
    <row r="55" spans="2:14" ht="12">
      <c r="B55" s="148" t="str">
        <f>+'knižničný fond'!B55</f>
        <v>44.</v>
      </c>
      <c r="C55" s="139" t="str">
        <f>'knižničný fond'!C55</f>
        <v>Vyšný Orlík</v>
      </c>
      <c r="D55" s="16"/>
      <c r="E55" s="75"/>
      <c r="F55" s="75"/>
      <c r="G55" s="75"/>
      <c r="H55" s="75"/>
      <c r="I55" s="147"/>
      <c r="J55" s="147"/>
      <c r="K55" s="147"/>
      <c r="L55" s="147"/>
      <c r="M55" s="147"/>
      <c r="N55" s="149">
        <f t="shared" si="0"/>
        <v>0</v>
      </c>
    </row>
    <row r="56" spans="2:14" ht="12">
      <c r="B56" s="148" t="str">
        <f>+'knižničný fond'!B56</f>
        <v>45.</v>
      </c>
      <c r="C56" s="139" t="str">
        <f>'knižničný fond'!C56</f>
        <v>Želmanovce</v>
      </c>
      <c r="D56" s="16"/>
      <c r="E56" s="75"/>
      <c r="F56" s="75"/>
      <c r="G56" s="75"/>
      <c r="H56" s="75"/>
      <c r="I56" s="147"/>
      <c r="J56" s="147"/>
      <c r="K56" s="147"/>
      <c r="L56" s="147"/>
      <c r="M56" s="147"/>
      <c r="N56" s="149">
        <f t="shared" si="0"/>
        <v>0</v>
      </c>
    </row>
    <row r="57" spans="2:14" ht="12">
      <c r="B57" s="148" t="str">
        <f>+'knižničný fond'!B57</f>
        <v>46.</v>
      </c>
      <c r="C57" s="139">
        <f>'knižničný fond'!C57</f>
        <v>0</v>
      </c>
      <c r="D57" s="16"/>
      <c r="E57" s="75"/>
      <c r="F57" s="75"/>
      <c r="G57" s="75"/>
      <c r="H57" s="75"/>
      <c r="I57" s="147"/>
      <c r="J57" s="147"/>
      <c r="K57" s="147"/>
      <c r="L57" s="147"/>
      <c r="M57" s="147"/>
      <c r="N57" s="149">
        <f t="shared" si="0"/>
        <v>0</v>
      </c>
    </row>
    <row r="58" spans="2:14" ht="12.75" thickBot="1">
      <c r="B58" s="261" t="str">
        <f>'knižničný fond'!B58</f>
        <v>SPOLU - Neprof. knižnice</v>
      </c>
      <c r="C58" s="262"/>
      <c r="D58" s="22">
        <f aca="true" t="shared" si="1" ref="D58:N58">SUM(D12:D57)</f>
        <v>0</v>
      </c>
      <c r="E58" s="140">
        <f t="shared" si="1"/>
        <v>1</v>
      </c>
      <c r="F58" s="140">
        <f t="shared" si="1"/>
        <v>0</v>
      </c>
      <c r="G58" s="140">
        <f t="shared" si="1"/>
        <v>1</v>
      </c>
      <c r="H58" s="140">
        <f t="shared" si="1"/>
        <v>0</v>
      </c>
      <c r="I58" s="150">
        <f>SUM(I12:I57)</f>
        <v>0</v>
      </c>
      <c r="J58" s="150">
        <f>SUM(J12:J57)</f>
        <v>0</v>
      </c>
      <c r="K58" s="150">
        <f>SUM(K12:K57)</f>
        <v>0</v>
      </c>
      <c r="L58" s="150">
        <f t="shared" si="1"/>
        <v>0</v>
      </c>
      <c r="M58" s="150">
        <f t="shared" si="1"/>
        <v>0</v>
      </c>
      <c r="N58" s="151">
        <f t="shared" si="1"/>
        <v>2</v>
      </c>
    </row>
    <row r="59" spans="2:14" ht="12.75" thickBot="1">
      <c r="B59" s="263" t="str">
        <f>'knižničný fond'!B59</f>
        <v>SPOLU - okr. Svidník</v>
      </c>
      <c r="C59" s="264"/>
      <c r="D59" s="27">
        <f>SUM(D8+D10+D58)</f>
        <v>2</v>
      </c>
      <c r="E59" s="141">
        <f aca="true" t="shared" si="2" ref="E59:N59">SUM(E8+E10+E58)</f>
        <v>30</v>
      </c>
      <c r="F59" s="141">
        <f t="shared" si="2"/>
        <v>17</v>
      </c>
      <c r="G59" s="141">
        <f t="shared" si="2"/>
        <v>27</v>
      </c>
      <c r="H59" s="141">
        <f t="shared" si="2"/>
        <v>17</v>
      </c>
      <c r="I59" s="152">
        <f>SUM(I8+I10+I58)</f>
        <v>7590</v>
      </c>
      <c r="J59" s="152">
        <f>SUM(J8+J10+J58)</f>
        <v>1</v>
      </c>
      <c r="K59" s="152">
        <f>SUM(K8+K10+K58)</f>
        <v>9800</v>
      </c>
      <c r="L59" s="152">
        <f t="shared" si="2"/>
        <v>1</v>
      </c>
      <c r="M59" s="152">
        <f t="shared" si="2"/>
        <v>0</v>
      </c>
      <c r="N59" s="153">
        <f t="shared" si="2"/>
        <v>17485</v>
      </c>
    </row>
    <row r="60" spans="2:14" ht="12.75" thickBot="1">
      <c r="B60" s="265"/>
      <c r="C60" s="266"/>
      <c r="D60" s="266"/>
      <c r="E60" s="266"/>
      <c r="F60" s="266"/>
      <c r="G60" s="266"/>
      <c r="H60" s="266"/>
      <c r="I60" s="266"/>
      <c r="J60" s="266"/>
      <c r="K60" s="266"/>
      <c r="L60" s="266"/>
      <c r="M60" s="266"/>
      <c r="N60" s="267"/>
    </row>
    <row r="61" spans="2:14" ht="12.75" thickBot="1">
      <c r="B61" s="246" t="str">
        <f>'knižničný fond'!B61</f>
        <v>Okres STROPKOV</v>
      </c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8"/>
    </row>
    <row r="62" spans="2:14" ht="12.75" thickBot="1">
      <c r="B62" s="246" t="str">
        <f>'knižničný fond'!B62</f>
        <v>Mestské knižnice</v>
      </c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8"/>
    </row>
    <row r="63" spans="2:14" ht="12.75" thickBot="1">
      <c r="B63" s="145" t="str">
        <f>+'knižničný fond'!B63</f>
        <v>1.</v>
      </c>
      <c r="C63" s="138" t="str">
        <f>'knižničný fond'!C63</f>
        <v>Stropkov</v>
      </c>
      <c r="D63" s="4">
        <v>1</v>
      </c>
      <c r="E63" s="137">
        <v>11</v>
      </c>
      <c r="F63" s="137">
        <v>8</v>
      </c>
      <c r="G63" s="137">
        <v>9</v>
      </c>
      <c r="H63" s="137">
        <v>8</v>
      </c>
      <c r="I63" s="143">
        <v>5798</v>
      </c>
      <c r="J63" s="143">
        <v>1</v>
      </c>
      <c r="K63" s="143"/>
      <c r="L63" s="143"/>
      <c r="M63" s="143"/>
      <c r="N63" s="146">
        <f aca="true" t="shared" si="3" ref="N63:N91">SUM(D63:M63)</f>
        <v>5836</v>
      </c>
    </row>
    <row r="64" spans="2:14" ht="12.75" thickBot="1">
      <c r="B64" s="246" t="str">
        <f>'knižničný fond'!B64</f>
        <v>Neprofesionálne knižnice</v>
      </c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8"/>
    </row>
    <row r="65" spans="2:14" ht="12">
      <c r="B65" s="145" t="str">
        <f>+'knižničný fond'!B65</f>
        <v>1.</v>
      </c>
      <c r="C65" s="138" t="str">
        <f>'knižničný fond'!C65</f>
        <v>Baňa</v>
      </c>
      <c r="D65" s="13"/>
      <c r="E65" s="154"/>
      <c r="F65" s="154"/>
      <c r="G65" s="154"/>
      <c r="H65" s="154"/>
      <c r="I65" s="155"/>
      <c r="J65" s="155"/>
      <c r="K65" s="155"/>
      <c r="L65" s="155"/>
      <c r="M65" s="155"/>
      <c r="N65" s="146">
        <f t="shared" si="3"/>
        <v>0</v>
      </c>
    </row>
    <row r="66" spans="2:14" ht="12">
      <c r="B66" s="148" t="str">
        <f>+'knižničný fond'!B66</f>
        <v>2.</v>
      </c>
      <c r="C66" s="139" t="str">
        <f>'knižničný fond'!C66</f>
        <v>Breznička</v>
      </c>
      <c r="D66" s="16"/>
      <c r="E66" s="75"/>
      <c r="F66" s="75"/>
      <c r="G66" s="75"/>
      <c r="H66" s="75"/>
      <c r="I66" s="147"/>
      <c r="J66" s="147"/>
      <c r="K66" s="147"/>
      <c r="L66" s="147"/>
      <c r="M66" s="147"/>
      <c r="N66" s="149">
        <f t="shared" si="3"/>
        <v>0</v>
      </c>
    </row>
    <row r="67" spans="2:14" ht="12">
      <c r="B67" s="148" t="str">
        <f>+'knižničný fond'!B67</f>
        <v>3.</v>
      </c>
      <c r="C67" s="139" t="str">
        <f>'knižničný fond'!C67</f>
        <v>Brusnica</v>
      </c>
      <c r="D67" s="16"/>
      <c r="E67" s="75"/>
      <c r="F67" s="75"/>
      <c r="G67" s="75"/>
      <c r="H67" s="75"/>
      <c r="I67" s="147"/>
      <c r="J67" s="147"/>
      <c r="K67" s="147"/>
      <c r="L67" s="147"/>
      <c r="M67" s="147"/>
      <c r="N67" s="149">
        <f t="shared" si="3"/>
        <v>0</v>
      </c>
    </row>
    <row r="68" spans="2:14" ht="12">
      <c r="B68" s="148" t="str">
        <f>+'knižničný fond'!B68</f>
        <v>4.</v>
      </c>
      <c r="C68" s="139" t="str">
        <f>'knižničný fond'!C68</f>
        <v>Bukovce</v>
      </c>
      <c r="D68" s="16"/>
      <c r="E68" s="75"/>
      <c r="F68" s="75"/>
      <c r="G68" s="75"/>
      <c r="H68" s="75"/>
      <c r="I68" s="147"/>
      <c r="J68" s="147"/>
      <c r="K68" s="147"/>
      <c r="L68" s="147"/>
      <c r="M68" s="147"/>
      <c r="N68" s="149">
        <f t="shared" si="3"/>
        <v>0</v>
      </c>
    </row>
    <row r="69" spans="2:14" ht="12">
      <c r="B69" s="148" t="str">
        <f>+'knižničný fond'!B69</f>
        <v>5.</v>
      </c>
      <c r="C69" s="139" t="str">
        <f>'knižničný fond'!C69</f>
        <v>Bžany</v>
      </c>
      <c r="D69" s="16"/>
      <c r="E69" s="75"/>
      <c r="F69" s="75"/>
      <c r="G69" s="75"/>
      <c r="H69" s="75"/>
      <c r="I69" s="147"/>
      <c r="J69" s="147"/>
      <c r="K69" s="147"/>
      <c r="L69" s="147"/>
      <c r="M69" s="147"/>
      <c r="N69" s="149">
        <f t="shared" si="3"/>
        <v>0</v>
      </c>
    </row>
    <row r="70" spans="2:14" ht="12">
      <c r="B70" s="148" t="str">
        <f>+'knižničný fond'!B70</f>
        <v>6.</v>
      </c>
      <c r="C70" s="139" t="str">
        <f>'knižničný fond'!C70</f>
        <v>Gribov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49">
        <f t="shared" si="3"/>
        <v>0</v>
      </c>
    </row>
    <row r="71" spans="2:14" ht="12">
      <c r="B71" s="148" t="str">
        <f>+'knižničný fond'!B71</f>
        <v>7.</v>
      </c>
      <c r="C71" s="139" t="str">
        <f>'knižničný fond'!C71</f>
        <v>Havaj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49">
        <f t="shared" si="3"/>
        <v>0</v>
      </c>
    </row>
    <row r="72" spans="2:14" ht="12">
      <c r="B72" s="148" t="str">
        <f>+'knižničný fond'!B72</f>
        <v>8.</v>
      </c>
      <c r="C72" s="139" t="str">
        <f>'knižničný fond'!C72</f>
        <v>Chotča</v>
      </c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149">
        <f t="shared" si="3"/>
        <v>0</v>
      </c>
    </row>
    <row r="73" spans="2:14" ht="12">
      <c r="B73" s="148" t="str">
        <f>+'knižničný fond'!B73</f>
        <v>9.</v>
      </c>
      <c r="C73" s="139" t="str">
        <f>'knižničný fond'!C73</f>
        <v>Duplín</v>
      </c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149">
        <f t="shared" si="3"/>
        <v>0</v>
      </c>
    </row>
    <row r="74" spans="2:14" ht="12">
      <c r="B74" s="148" t="str">
        <f>+'knižničný fond'!B74</f>
        <v>10.</v>
      </c>
      <c r="C74" s="139" t="str">
        <f>'knižničný fond'!C74</f>
        <v>Kolbovce</v>
      </c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149">
        <f t="shared" si="3"/>
        <v>0</v>
      </c>
    </row>
    <row r="75" spans="2:14" ht="12">
      <c r="B75" s="148" t="str">
        <f>+'knižničný fond'!B75</f>
        <v>11.</v>
      </c>
      <c r="C75" s="139" t="str">
        <f>'knižničný fond'!C75</f>
        <v>Kručov</v>
      </c>
      <c r="D75" s="16"/>
      <c r="E75" s="75"/>
      <c r="F75" s="75"/>
      <c r="G75" s="75"/>
      <c r="H75" s="75"/>
      <c r="I75" s="147"/>
      <c r="J75" s="147"/>
      <c r="K75" s="147"/>
      <c r="L75" s="147"/>
      <c r="M75" s="147"/>
      <c r="N75" s="149">
        <f t="shared" si="3"/>
        <v>0</v>
      </c>
    </row>
    <row r="76" spans="2:14" ht="12">
      <c r="B76" s="148" t="str">
        <f>+'knižničný fond'!B76</f>
        <v>12.</v>
      </c>
      <c r="C76" s="139" t="s">
        <v>234</v>
      </c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149">
        <f t="shared" si="3"/>
        <v>0</v>
      </c>
    </row>
    <row r="77" spans="2:14" ht="12">
      <c r="B77" s="148" t="str">
        <f>+'knižničný fond'!B77</f>
        <v>13.</v>
      </c>
      <c r="C77" s="139" t="str">
        <f>'knižničný fond'!C77</f>
        <v>Lomné</v>
      </c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149">
        <f t="shared" si="3"/>
        <v>0</v>
      </c>
    </row>
    <row r="78" spans="2:14" ht="12">
      <c r="B78" s="148" t="str">
        <f>+'knižničný fond'!B78</f>
        <v>14.</v>
      </c>
      <c r="C78" s="139" t="str">
        <f>'knižničný fond'!C78</f>
        <v>Malá Poľana</v>
      </c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149">
        <f t="shared" si="3"/>
        <v>0</v>
      </c>
    </row>
    <row r="79" spans="2:14" ht="12">
      <c r="B79" s="148" t="str">
        <f>+'knižničný fond'!B79</f>
        <v>15.</v>
      </c>
      <c r="C79" s="139" t="str">
        <f>'knižničný fond'!C79</f>
        <v>Miková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149">
        <f t="shared" si="3"/>
        <v>0</v>
      </c>
    </row>
    <row r="80" spans="2:14" ht="12">
      <c r="B80" s="148" t="str">
        <f>+'knižničný fond'!B80</f>
        <v>16.</v>
      </c>
      <c r="C80" s="139" t="str">
        <f>'knižničný fond'!C80</f>
        <v>Miňovce</v>
      </c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149">
        <f t="shared" si="3"/>
        <v>0</v>
      </c>
    </row>
    <row r="81" spans="2:14" ht="12">
      <c r="B81" s="148" t="str">
        <f>+'knižničný fond'!B81</f>
        <v>17.</v>
      </c>
      <c r="C81" s="139" t="str">
        <f>'knižničný fond'!C81</f>
        <v>Nižná Olšava</v>
      </c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149">
        <f t="shared" si="3"/>
        <v>0</v>
      </c>
    </row>
    <row r="82" spans="2:14" ht="12">
      <c r="B82" s="148" t="str">
        <f>+'knižničný fond'!B82</f>
        <v>18.</v>
      </c>
      <c r="C82" s="139" t="str">
        <f>'knižničný fond'!C82</f>
        <v>Staškovce</v>
      </c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149">
        <f t="shared" si="3"/>
        <v>0</v>
      </c>
    </row>
    <row r="83" spans="2:14" ht="12">
      <c r="B83" s="148" t="str">
        <f>+'knižničný fond'!B83</f>
        <v>19.</v>
      </c>
      <c r="C83" s="139" t="str">
        <f>'knižničný fond'!C83</f>
        <v>Šandal</v>
      </c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149">
        <f t="shared" si="3"/>
        <v>0</v>
      </c>
    </row>
    <row r="84" spans="2:14" ht="12">
      <c r="B84" s="148" t="str">
        <f>+'knižničný fond'!B84</f>
        <v>20.</v>
      </c>
      <c r="C84" s="139" t="str">
        <f>'knižničný fond'!C84</f>
        <v>Tokajík</v>
      </c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149">
        <f t="shared" si="3"/>
        <v>0</v>
      </c>
    </row>
    <row r="85" spans="2:14" ht="12">
      <c r="B85" s="148" t="str">
        <f>+'knižničný fond'!B85</f>
        <v>21.</v>
      </c>
      <c r="C85" s="139" t="str">
        <f>'knižničný fond'!C85</f>
        <v>Turany nad Ondavou</v>
      </c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149">
        <f t="shared" si="3"/>
        <v>0</v>
      </c>
    </row>
    <row r="86" spans="2:14" ht="12">
      <c r="B86" s="148" t="str">
        <f>+'knižničný fond'!B86</f>
        <v>22.</v>
      </c>
      <c r="C86" s="139" t="str">
        <f>'knižničný fond'!C86</f>
        <v>Varechovce</v>
      </c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149">
        <f t="shared" si="3"/>
        <v>0</v>
      </c>
    </row>
    <row r="87" spans="2:14" ht="12">
      <c r="B87" s="148" t="str">
        <f>+'knižničný fond'!B87</f>
        <v>23.</v>
      </c>
      <c r="C87" s="139" t="str">
        <f>'knižničný fond'!C87</f>
        <v>Veľkrop</v>
      </c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149">
        <f t="shared" si="3"/>
        <v>0</v>
      </c>
    </row>
    <row r="88" spans="2:14" ht="12">
      <c r="B88" s="148" t="str">
        <f>+'knižničný fond'!B88</f>
        <v>24.</v>
      </c>
      <c r="C88" s="139" t="str">
        <f>'knižničný fond'!C88</f>
        <v>Vislava</v>
      </c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149">
        <f t="shared" si="3"/>
        <v>0</v>
      </c>
    </row>
    <row r="89" spans="2:14" ht="12">
      <c r="B89" s="148" t="str">
        <f>+'knižničný fond'!B89</f>
        <v>25.</v>
      </c>
      <c r="C89" s="139" t="str">
        <f>'knižničný fond'!C89</f>
        <v>Vojtovce</v>
      </c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149">
        <f t="shared" si="3"/>
        <v>0</v>
      </c>
    </row>
    <row r="90" spans="2:14" ht="12">
      <c r="B90" s="148" t="str">
        <f>+'knižničný fond'!B90</f>
        <v>26.</v>
      </c>
      <c r="C90" s="139" t="str">
        <f>'knižničný fond'!C90</f>
        <v>Vyškovce</v>
      </c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149">
        <f t="shared" si="3"/>
        <v>0</v>
      </c>
    </row>
    <row r="91" spans="2:14" ht="12">
      <c r="B91" s="148" t="str">
        <f>+'knižničný fond'!B91</f>
        <v>27.</v>
      </c>
      <c r="C91" s="139" t="str">
        <f>'knižničný fond'!C91</f>
        <v>Vyšná Olšava</v>
      </c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149">
        <f t="shared" si="3"/>
        <v>0</v>
      </c>
    </row>
    <row r="92" spans="2:14" ht="12.75" thickBot="1">
      <c r="B92" s="261" t="str">
        <f>'knižničný fond'!B92</f>
        <v>SPOLU - Neprof. knižnice</v>
      </c>
      <c r="C92" s="262"/>
      <c r="D92" s="22">
        <f aca="true" t="shared" si="4" ref="D92:N92">SUM(D65:D91)</f>
        <v>0</v>
      </c>
      <c r="E92" s="140">
        <f t="shared" si="4"/>
        <v>0</v>
      </c>
      <c r="F92" s="140">
        <f t="shared" si="4"/>
        <v>0</v>
      </c>
      <c r="G92" s="140">
        <f t="shared" si="4"/>
        <v>0</v>
      </c>
      <c r="H92" s="140">
        <f t="shared" si="4"/>
        <v>0</v>
      </c>
      <c r="I92" s="150">
        <f>SUM(I65:I91)</f>
        <v>0</v>
      </c>
      <c r="J92" s="150">
        <f>SUM(J65:J91)</f>
        <v>0</v>
      </c>
      <c r="K92" s="150">
        <f>SUM(K65:K91)</f>
        <v>0</v>
      </c>
      <c r="L92" s="150">
        <f t="shared" si="4"/>
        <v>0</v>
      </c>
      <c r="M92" s="150">
        <f t="shared" si="4"/>
        <v>0</v>
      </c>
      <c r="N92" s="151">
        <f t="shared" si="4"/>
        <v>0</v>
      </c>
    </row>
    <row r="93" spans="2:14" ht="12.75" thickBot="1">
      <c r="B93" s="263" t="str">
        <f>'knižničný fond'!B93</f>
        <v>SPOLU - okres STROPKOV</v>
      </c>
      <c r="C93" s="264"/>
      <c r="D93" s="27">
        <f>SUM(D63+D92)</f>
        <v>1</v>
      </c>
      <c r="E93" s="141">
        <f aca="true" t="shared" si="5" ref="E93:N93">SUM(E63+E92)</f>
        <v>11</v>
      </c>
      <c r="F93" s="141">
        <f t="shared" si="5"/>
        <v>8</v>
      </c>
      <c r="G93" s="141">
        <f t="shared" si="5"/>
        <v>9</v>
      </c>
      <c r="H93" s="141">
        <f t="shared" si="5"/>
        <v>8</v>
      </c>
      <c r="I93" s="152">
        <f>SUM(I63+I92)</f>
        <v>5798</v>
      </c>
      <c r="J93" s="152">
        <f>SUM(J63+J92)</f>
        <v>1</v>
      </c>
      <c r="K93" s="152">
        <f>SUM(K63+K92)</f>
        <v>0</v>
      </c>
      <c r="L93" s="152">
        <f t="shared" si="5"/>
        <v>0</v>
      </c>
      <c r="M93" s="152">
        <f t="shared" si="5"/>
        <v>0</v>
      </c>
      <c r="N93" s="153">
        <f t="shared" si="5"/>
        <v>5836</v>
      </c>
    </row>
  </sheetData>
  <sheetProtection/>
  <mergeCells count="25">
    <mergeCell ref="B93:C93"/>
    <mergeCell ref="B11:N11"/>
    <mergeCell ref="B60:N60"/>
    <mergeCell ref="B58:C58"/>
    <mergeCell ref="B59:C59"/>
    <mergeCell ref="B64:N64"/>
    <mergeCell ref="B61:N61"/>
    <mergeCell ref="B62:N62"/>
    <mergeCell ref="N2:N6"/>
    <mergeCell ref="M2:M6"/>
    <mergeCell ref="B92:C92"/>
    <mergeCell ref="G2:H2"/>
    <mergeCell ref="L2:L6"/>
    <mergeCell ref="B7:N7"/>
    <mergeCell ref="B9:N9"/>
    <mergeCell ref="B2:C6"/>
    <mergeCell ref="D2:D6"/>
    <mergeCell ref="I2:I6"/>
    <mergeCell ref="K2:K6"/>
    <mergeCell ref="J2:J6"/>
    <mergeCell ref="H3:H6"/>
    <mergeCell ref="E3:E6"/>
    <mergeCell ref="E2:F2"/>
    <mergeCell ref="F3:F6"/>
    <mergeCell ref="G3:G6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árok5"/>
  <dimension ref="A2:AJ188"/>
  <sheetViews>
    <sheetView zoomScalePageLayoutView="0" workbookViewId="0" topLeftCell="A2">
      <pane xSplit="3" ySplit="5" topLeftCell="D6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6" sqref="D76"/>
    </sheetView>
  </sheetViews>
  <sheetFormatPr defaultColWidth="11.00390625" defaultRowHeight="12.75"/>
  <cols>
    <col min="1" max="1" width="3.00390625" style="33" customWidth="1"/>
    <col min="2" max="2" width="4.125" style="33" customWidth="1"/>
    <col min="3" max="3" width="18.75390625" style="33" customWidth="1"/>
    <col min="4" max="13" width="11.00390625" style="34" customWidth="1"/>
    <col min="14" max="14" width="11.625" style="33" customWidth="1"/>
    <col min="15" max="28" width="11.00390625" style="33" customWidth="1"/>
    <col min="29" max="29" width="11.25390625" style="33" customWidth="1"/>
    <col min="30" max="30" width="12.125" style="33" customWidth="1"/>
    <col min="31" max="31" width="11.00390625" style="33" customWidth="1"/>
    <col min="32" max="32" width="12.875" style="34" customWidth="1"/>
    <col min="33" max="33" width="13.25390625" style="33" customWidth="1"/>
    <col min="34" max="16384" width="11.00390625" style="33" customWidth="1"/>
  </cols>
  <sheetData>
    <row r="1" ht="12.75" thickBot="1"/>
    <row r="2" spans="2:33" ht="24" customHeight="1">
      <c r="B2" s="232" t="s">
        <v>0</v>
      </c>
      <c r="C2" s="233"/>
      <c r="D2" s="249" t="s">
        <v>86</v>
      </c>
      <c r="E2" s="277" t="s">
        <v>175</v>
      </c>
      <c r="F2" s="257" t="s">
        <v>176</v>
      </c>
      <c r="G2" s="277" t="s">
        <v>177</v>
      </c>
      <c r="H2" s="279" t="s">
        <v>169</v>
      </c>
      <c r="I2" s="280"/>
      <c r="J2" s="280"/>
      <c r="K2" s="280"/>
      <c r="L2" s="280"/>
      <c r="M2" s="281"/>
      <c r="N2" s="290" t="s">
        <v>178</v>
      </c>
      <c r="O2" s="231" t="s">
        <v>93</v>
      </c>
      <c r="P2" s="297"/>
      <c r="Q2" s="297"/>
      <c r="R2" s="297"/>
      <c r="S2" s="190"/>
      <c r="T2" s="286" t="s">
        <v>174</v>
      </c>
      <c r="U2" s="286"/>
      <c r="V2" s="286"/>
      <c r="W2" s="287"/>
      <c r="X2" s="231" t="s">
        <v>92</v>
      </c>
      <c r="Y2" s="286"/>
      <c r="Z2" s="286"/>
      <c r="AA2" s="287"/>
      <c r="AB2" s="231" t="s">
        <v>96</v>
      </c>
      <c r="AC2" s="297"/>
      <c r="AD2" s="297"/>
      <c r="AE2" s="297"/>
      <c r="AF2" s="251" t="s">
        <v>182</v>
      </c>
      <c r="AG2" s="282" t="s">
        <v>12</v>
      </c>
    </row>
    <row r="3" spans="2:33" ht="26.25" customHeight="1">
      <c r="B3" s="234"/>
      <c r="C3" s="235"/>
      <c r="D3" s="250"/>
      <c r="E3" s="269"/>
      <c r="F3" s="250"/>
      <c r="G3" s="269"/>
      <c r="H3" s="268" t="s">
        <v>170</v>
      </c>
      <c r="I3" s="268" t="s">
        <v>171</v>
      </c>
      <c r="J3" s="270" t="s">
        <v>172</v>
      </c>
      <c r="K3" s="268" t="s">
        <v>171</v>
      </c>
      <c r="L3" s="268" t="s">
        <v>173</v>
      </c>
      <c r="M3" s="268" t="s">
        <v>171</v>
      </c>
      <c r="N3" s="291"/>
      <c r="O3" s="219" t="s">
        <v>7</v>
      </c>
      <c r="P3" s="216" t="s">
        <v>10</v>
      </c>
      <c r="Q3" s="303"/>
      <c r="R3" s="303"/>
      <c r="S3" s="302"/>
      <c r="T3" s="288" t="s">
        <v>91</v>
      </c>
      <c r="U3" s="289"/>
      <c r="V3" s="300" t="s">
        <v>129</v>
      </c>
      <c r="W3" s="301"/>
      <c r="X3" s="189" t="s">
        <v>7</v>
      </c>
      <c r="Y3" s="216" t="s">
        <v>10</v>
      </c>
      <c r="Z3" s="217"/>
      <c r="AA3" s="302"/>
      <c r="AB3" s="189" t="s">
        <v>7</v>
      </c>
      <c r="AC3" s="298" t="s">
        <v>9</v>
      </c>
      <c r="AD3" s="299"/>
      <c r="AE3" s="299"/>
      <c r="AF3" s="252"/>
      <c r="AG3" s="283"/>
    </row>
    <row r="4" spans="2:33" ht="12.75" customHeight="1">
      <c r="B4" s="234"/>
      <c r="C4" s="235"/>
      <c r="D4" s="250"/>
      <c r="E4" s="269"/>
      <c r="F4" s="250"/>
      <c r="G4" s="269"/>
      <c r="H4" s="269"/>
      <c r="I4" s="269"/>
      <c r="J4" s="259"/>
      <c r="K4" s="269"/>
      <c r="L4" s="269"/>
      <c r="M4" s="269"/>
      <c r="N4" s="291"/>
      <c r="O4" s="219"/>
      <c r="P4" s="189" t="s">
        <v>88</v>
      </c>
      <c r="Q4" s="189" t="s">
        <v>89</v>
      </c>
      <c r="R4" s="189" t="s">
        <v>90</v>
      </c>
      <c r="S4" s="189" t="s">
        <v>136</v>
      </c>
      <c r="T4" s="242" t="s">
        <v>7</v>
      </c>
      <c r="U4" s="242" t="s">
        <v>33</v>
      </c>
      <c r="V4" s="166" t="s">
        <v>7</v>
      </c>
      <c r="W4" s="166" t="s">
        <v>102</v>
      </c>
      <c r="X4" s="219"/>
      <c r="Y4" s="221" t="s">
        <v>94</v>
      </c>
      <c r="Z4" s="223"/>
      <c r="AA4" s="189" t="s">
        <v>95</v>
      </c>
      <c r="AB4" s="219"/>
      <c r="AC4" s="189" t="s">
        <v>30</v>
      </c>
      <c r="AD4" s="189" t="s">
        <v>31</v>
      </c>
      <c r="AE4" s="221" t="s">
        <v>32</v>
      </c>
      <c r="AF4" s="252"/>
      <c r="AG4" s="283"/>
    </row>
    <row r="5" spans="2:33" ht="12">
      <c r="B5" s="234"/>
      <c r="C5" s="235"/>
      <c r="D5" s="250"/>
      <c r="E5" s="269"/>
      <c r="F5" s="250"/>
      <c r="G5" s="269"/>
      <c r="H5" s="269"/>
      <c r="I5" s="269"/>
      <c r="J5" s="259"/>
      <c r="K5" s="269"/>
      <c r="L5" s="269"/>
      <c r="M5" s="269"/>
      <c r="N5" s="291"/>
      <c r="O5" s="219"/>
      <c r="P5" s="242"/>
      <c r="Q5" s="242"/>
      <c r="R5" s="242"/>
      <c r="S5" s="242"/>
      <c r="T5" s="242"/>
      <c r="U5" s="242"/>
      <c r="V5" s="242"/>
      <c r="W5" s="242"/>
      <c r="X5" s="219"/>
      <c r="Y5" s="224"/>
      <c r="Z5" s="226"/>
      <c r="AA5" s="242"/>
      <c r="AB5" s="219"/>
      <c r="AC5" s="242"/>
      <c r="AD5" s="242"/>
      <c r="AE5" s="275"/>
      <c r="AF5" s="252"/>
      <c r="AG5" s="283"/>
    </row>
    <row r="6" spans="1:33" s="35" customFormat="1" ht="22.5" customHeight="1" thickBot="1">
      <c r="A6" s="33"/>
      <c r="B6" s="293"/>
      <c r="C6" s="294"/>
      <c r="D6" s="295"/>
      <c r="E6" s="278"/>
      <c r="F6" s="295"/>
      <c r="G6" s="278"/>
      <c r="H6" s="278"/>
      <c r="I6" s="278"/>
      <c r="J6" s="260"/>
      <c r="K6" s="278"/>
      <c r="L6" s="278"/>
      <c r="M6" s="278"/>
      <c r="N6" s="292"/>
      <c r="O6" s="220"/>
      <c r="P6" s="285"/>
      <c r="Q6" s="285"/>
      <c r="R6" s="285"/>
      <c r="S6" s="285"/>
      <c r="T6" s="285"/>
      <c r="U6" s="285"/>
      <c r="V6" s="285"/>
      <c r="W6" s="285"/>
      <c r="X6" s="220"/>
      <c r="Y6" s="1"/>
      <c r="Z6" s="2" t="s">
        <v>87</v>
      </c>
      <c r="AA6" s="285"/>
      <c r="AB6" s="220"/>
      <c r="AC6" s="285"/>
      <c r="AD6" s="285"/>
      <c r="AE6" s="276"/>
      <c r="AF6" s="296"/>
      <c r="AG6" s="284"/>
    </row>
    <row r="7" spans="1:33" s="35" customFormat="1" ht="12.75" thickBot="1">
      <c r="A7" s="33"/>
      <c r="B7" s="7" t="str">
        <f>'knižničný fond'!B7</f>
        <v>Okres SVIDNÍK</v>
      </c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9"/>
      <c r="AG7" s="32"/>
    </row>
    <row r="8" spans="1:33" s="35" customFormat="1" ht="12.75" thickBot="1">
      <c r="A8" s="33"/>
      <c r="B8" s="36" t="str">
        <f>+'knižničný fond'!B8</f>
        <v>1.</v>
      </c>
      <c r="C8" s="3" t="str">
        <f>'knižničný fond'!C8</f>
        <v>Svidník</v>
      </c>
      <c r="D8" s="4">
        <v>22</v>
      </c>
      <c r="E8" s="5">
        <v>18</v>
      </c>
      <c r="F8" s="5">
        <v>16</v>
      </c>
      <c r="G8" s="5">
        <v>15</v>
      </c>
      <c r="H8" s="37">
        <v>2</v>
      </c>
      <c r="I8" s="38">
        <v>2</v>
      </c>
      <c r="J8" s="38">
        <v>11</v>
      </c>
      <c r="K8" s="37">
        <v>11</v>
      </c>
      <c r="L8" s="38">
        <v>1</v>
      </c>
      <c r="M8" s="38">
        <v>1</v>
      </c>
      <c r="N8" s="6">
        <f>SUM(O8+T8+V8)</f>
        <v>7855588</v>
      </c>
      <c r="O8" s="156">
        <f>SUM(P8:S8)</f>
        <v>7147000</v>
      </c>
      <c r="P8" s="39">
        <v>0</v>
      </c>
      <c r="Q8" s="39">
        <v>7147000</v>
      </c>
      <c r="R8" s="39">
        <v>0</v>
      </c>
      <c r="S8" s="39">
        <v>0</v>
      </c>
      <c r="T8" s="39">
        <v>556463</v>
      </c>
      <c r="U8" s="39">
        <v>426426</v>
      </c>
      <c r="V8" s="39">
        <v>152125</v>
      </c>
      <c r="W8" s="39">
        <v>132125</v>
      </c>
      <c r="X8" s="39">
        <v>8251034</v>
      </c>
      <c r="Y8" s="39">
        <v>4235416</v>
      </c>
      <c r="Z8" s="39">
        <v>3408530</v>
      </c>
      <c r="AA8" s="39">
        <v>147296</v>
      </c>
      <c r="AB8" s="40">
        <f aca="true" t="shared" si="0" ref="AB8:AB88">SUM(AC8:AE8)</f>
        <v>164000</v>
      </c>
      <c r="AC8" s="39">
        <v>0</v>
      </c>
      <c r="AD8" s="39">
        <v>164000</v>
      </c>
      <c r="AE8" s="41">
        <v>0</v>
      </c>
      <c r="AF8" s="42">
        <f>SUM(E8+G8+I8+K8+M8+Z8)</f>
        <v>3408577</v>
      </c>
      <c r="AG8" s="43">
        <f>SUM(D8:AE8)-AF8</f>
        <v>36378525</v>
      </c>
    </row>
    <row r="9" spans="1:33" s="35" customFormat="1" ht="12.75" thickBot="1">
      <c r="A9" s="33"/>
      <c r="B9" s="7" t="str">
        <f>'knižničný fond'!B9</f>
        <v>Mestské knižnice</v>
      </c>
      <c r="C9" s="8"/>
      <c r="D9" s="9"/>
      <c r="E9" s="10"/>
      <c r="F9" s="10"/>
      <c r="G9" s="10"/>
      <c r="H9" s="10"/>
      <c r="I9" s="10"/>
      <c r="J9" s="10"/>
      <c r="K9" s="10"/>
      <c r="L9" s="10"/>
      <c r="M9" s="10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10"/>
      <c r="AG9" s="11"/>
    </row>
    <row r="10" spans="2:33" ht="12.75" thickBot="1">
      <c r="B10" s="44" t="str">
        <f>+'knižničný fond'!B10</f>
        <v>1.</v>
      </c>
      <c r="C10" s="12" t="str">
        <f>'knižničný fond'!C10</f>
        <v>Giraltovce</v>
      </c>
      <c r="D10" s="13">
        <v>1</v>
      </c>
      <c r="E10" s="14">
        <v>1</v>
      </c>
      <c r="F10" s="14">
        <v>1</v>
      </c>
      <c r="G10" s="14">
        <v>1</v>
      </c>
      <c r="H10" s="45">
        <v>0</v>
      </c>
      <c r="I10" s="46">
        <v>0</v>
      </c>
      <c r="J10" s="46">
        <v>1</v>
      </c>
      <c r="K10" s="45">
        <v>1</v>
      </c>
      <c r="L10" s="46">
        <v>0</v>
      </c>
      <c r="M10" s="46">
        <v>0</v>
      </c>
      <c r="N10" s="15">
        <f>SUM(O10+T10+V10)</f>
        <v>460000</v>
      </c>
      <c r="O10" s="156">
        <f>SUM(P10:S10)</f>
        <v>441000</v>
      </c>
      <c r="P10" s="39">
        <v>0</v>
      </c>
      <c r="Q10" s="39">
        <v>0</v>
      </c>
      <c r="R10" s="39">
        <v>441000</v>
      </c>
      <c r="S10" s="39">
        <v>0</v>
      </c>
      <c r="T10" s="39">
        <v>19000</v>
      </c>
      <c r="U10" s="39">
        <v>19000</v>
      </c>
      <c r="V10" s="39">
        <v>0</v>
      </c>
      <c r="W10" s="39">
        <v>0</v>
      </c>
      <c r="X10" s="39">
        <v>460000</v>
      </c>
      <c r="Y10" s="39">
        <v>196000</v>
      </c>
      <c r="Z10" s="39">
        <v>196000</v>
      </c>
      <c r="AA10" s="39">
        <v>31000</v>
      </c>
      <c r="AB10" s="47">
        <f t="shared" si="0"/>
        <v>0</v>
      </c>
      <c r="AC10" s="39">
        <v>0</v>
      </c>
      <c r="AD10" s="39">
        <v>0</v>
      </c>
      <c r="AE10" s="41">
        <v>0</v>
      </c>
      <c r="AF10" s="48">
        <f>SUM(E10+G10+I10+K10+M10+Z10)</f>
        <v>196003</v>
      </c>
      <c r="AG10" s="49">
        <f>SUM(D10:AE10)-AF10</f>
        <v>2067003</v>
      </c>
    </row>
    <row r="11" spans="2:33" ht="12.75" thickBot="1">
      <c r="B11" s="7" t="str">
        <f>'knižničný fond'!B11</f>
        <v>Neprofesionálne knižnice</v>
      </c>
      <c r="C11" s="8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0"/>
      <c r="AG11" s="11"/>
    </row>
    <row r="12" spans="2:33" ht="12">
      <c r="B12" s="44" t="str">
        <f>+'knižničný fond'!B12</f>
        <v>1.</v>
      </c>
      <c r="C12" s="12" t="str">
        <f>'knižničný fond'!C12</f>
        <v>Beňadikovce</v>
      </c>
      <c r="D12" s="16"/>
      <c r="E12" s="17"/>
      <c r="F12" s="17"/>
      <c r="G12" s="17"/>
      <c r="H12" s="50"/>
      <c r="I12" s="51"/>
      <c r="J12" s="51"/>
      <c r="K12" s="50"/>
      <c r="L12" s="51"/>
      <c r="M12" s="51"/>
      <c r="N12" s="15">
        <f aca="true" t="shared" si="1" ref="N12:N57">SUM(O12+T12+V12)</f>
        <v>0</v>
      </c>
      <c r="O12" s="157">
        <f aca="true" t="shared" si="2" ref="O12:O57">SUM(P12:S12)</f>
        <v>0</v>
      </c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47">
        <f t="shared" si="0"/>
        <v>0</v>
      </c>
      <c r="AC12" s="52"/>
      <c r="AD12" s="52"/>
      <c r="AE12" s="53"/>
      <c r="AF12" s="48">
        <f aca="true" t="shared" si="3" ref="AF12:AF59">SUM(E12+G12+I12+K12+M12+Z12)</f>
        <v>0</v>
      </c>
      <c r="AG12" s="49">
        <f aca="true" t="shared" si="4" ref="AG12:AG59">SUM(D12:AE12)-AF12</f>
        <v>0</v>
      </c>
    </row>
    <row r="13" spans="2:33" ht="12">
      <c r="B13" s="54" t="str">
        <f>+'knižničný fond'!B13</f>
        <v>2.</v>
      </c>
      <c r="C13" s="18" t="str">
        <f>'knižničný fond'!C13</f>
        <v>Cernina</v>
      </c>
      <c r="D13" s="16"/>
      <c r="E13" s="17"/>
      <c r="F13" s="17"/>
      <c r="G13" s="17"/>
      <c r="H13" s="50"/>
      <c r="I13" s="51"/>
      <c r="J13" s="51"/>
      <c r="K13" s="50"/>
      <c r="L13" s="51"/>
      <c r="M13" s="51"/>
      <c r="N13" s="19">
        <f t="shared" si="1"/>
        <v>0</v>
      </c>
      <c r="O13" s="157">
        <f t="shared" si="2"/>
        <v>0</v>
      </c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5">
        <f t="shared" si="0"/>
        <v>0</v>
      </c>
      <c r="AC13" s="52"/>
      <c r="AD13" s="52"/>
      <c r="AE13" s="53"/>
      <c r="AF13" s="56">
        <f t="shared" si="3"/>
        <v>0</v>
      </c>
      <c r="AG13" s="57">
        <f t="shared" si="4"/>
        <v>0</v>
      </c>
    </row>
    <row r="14" spans="2:33" ht="12">
      <c r="B14" s="54" t="str">
        <f>+'knižničný fond'!B14</f>
        <v>3.</v>
      </c>
      <c r="C14" s="18" t="str">
        <f>'knižničný fond'!C14</f>
        <v>Cigla</v>
      </c>
      <c r="D14" s="16"/>
      <c r="E14" s="17"/>
      <c r="F14" s="17"/>
      <c r="G14" s="17"/>
      <c r="H14" s="50"/>
      <c r="I14" s="51"/>
      <c r="J14" s="51"/>
      <c r="K14" s="50"/>
      <c r="L14" s="51"/>
      <c r="M14" s="51"/>
      <c r="N14" s="19">
        <f t="shared" si="1"/>
        <v>0</v>
      </c>
      <c r="O14" s="157">
        <f t="shared" si="2"/>
        <v>0</v>
      </c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5">
        <f t="shared" si="0"/>
        <v>0</v>
      </c>
      <c r="AC14" s="52"/>
      <c r="AD14" s="52"/>
      <c r="AE14" s="53"/>
      <c r="AF14" s="56">
        <f t="shared" si="3"/>
        <v>0</v>
      </c>
      <c r="AG14" s="57">
        <f t="shared" si="4"/>
        <v>0</v>
      </c>
    </row>
    <row r="15" spans="2:33" ht="12">
      <c r="B15" s="54" t="str">
        <f>+'knižničný fond'!B15</f>
        <v>4.</v>
      </c>
      <c r="C15" s="18" t="str">
        <f>'knižničný fond'!C15</f>
        <v>Dlhoňa</v>
      </c>
      <c r="D15" s="16"/>
      <c r="E15" s="17"/>
      <c r="F15" s="17"/>
      <c r="G15" s="17"/>
      <c r="H15" s="50"/>
      <c r="I15" s="51"/>
      <c r="J15" s="51"/>
      <c r="K15" s="50"/>
      <c r="L15" s="51"/>
      <c r="M15" s="51"/>
      <c r="N15" s="19">
        <f t="shared" si="1"/>
        <v>0</v>
      </c>
      <c r="O15" s="157">
        <f t="shared" si="2"/>
        <v>0</v>
      </c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5">
        <f t="shared" si="0"/>
        <v>0</v>
      </c>
      <c r="AC15" s="52"/>
      <c r="AD15" s="52"/>
      <c r="AE15" s="53"/>
      <c r="AF15" s="56">
        <f t="shared" si="3"/>
        <v>0</v>
      </c>
      <c r="AG15" s="57">
        <f t="shared" si="4"/>
        <v>0</v>
      </c>
    </row>
    <row r="16" spans="2:36" ht="12">
      <c r="B16" s="54" t="str">
        <f>+'knižničný fond'!B16</f>
        <v>5.</v>
      </c>
      <c r="C16" s="18" t="str">
        <f>'knižničný fond'!C16</f>
        <v>Dubová    </v>
      </c>
      <c r="D16" s="16"/>
      <c r="E16" s="17"/>
      <c r="F16" s="17"/>
      <c r="G16" s="17"/>
      <c r="H16" s="50"/>
      <c r="I16" s="51"/>
      <c r="J16" s="51"/>
      <c r="K16" s="50"/>
      <c r="L16" s="51"/>
      <c r="M16" s="51"/>
      <c r="N16" s="19">
        <f t="shared" si="1"/>
        <v>0</v>
      </c>
      <c r="O16" s="157">
        <f t="shared" si="2"/>
        <v>0</v>
      </c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5">
        <f t="shared" si="0"/>
        <v>0</v>
      </c>
      <c r="AC16" s="52"/>
      <c r="AD16" s="52"/>
      <c r="AE16" s="53"/>
      <c r="AF16" s="56">
        <f t="shared" si="3"/>
        <v>0</v>
      </c>
      <c r="AG16" s="57">
        <f t="shared" si="4"/>
        <v>0</v>
      </c>
      <c r="AJ16" s="35"/>
    </row>
    <row r="17" spans="2:36" ht="12">
      <c r="B17" s="54" t="str">
        <f>+'knižničný fond'!B17</f>
        <v>6.</v>
      </c>
      <c r="C17" s="18" t="str">
        <f>'knižničný fond'!C17</f>
        <v>Dukovce</v>
      </c>
      <c r="D17" s="16"/>
      <c r="E17" s="17"/>
      <c r="F17" s="17"/>
      <c r="G17" s="17"/>
      <c r="H17" s="50"/>
      <c r="I17" s="51"/>
      <c r="J17" s="51"/>
      <c r="K17" s="50"/>
      <c r="L17" s="51"/>
      <c r="M17" s="51"/>
      <c r="N17" s="19">
        <f t="shared" si="1"/>
        <v>0</v>
      </c>
      <c r="O17" s="157">
        <f t="shared" si="2"/>
        <v>0</v>
      </c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5">
        <f t="shared" si="0"/>
        <v>0</v>
      </c>
      <c r="AC17" s="52"/>
      <c r="AD17" s="52"/>
      <c r="AE17" s="53"/>
      <c r="AF17" s="56">
        <f t="shared" si="3"/>
        <v>0</v>
      </c>
      <c r="AG17" s="57">
        <f t="shared" si="4"/>
        <v>0</v>
      </c>
      <c r="AJ17" s="35"/>
    </row>
    <row r="18" spans="2:36" ht="12">
      <c r="B18" s="54" t="str">
        <f>+'knižničný fond'!B18</f>
        <v>7.</v>
      </c>
      <c r="C18" s="18" t="str">
        <f>'knižničný fond'!C18</f>
        <v>Hunkovce</v>
      </c>
      <c r="D18" s="16"/>
      <c r="E18" s="17"/>
      <c r="F18" s="17"/>
      <c r="G18" s="17"/>
      <c r="H18" s="50"/>
      <c r="I18" s="51"/>
      <c r="J18" s="51"/>
      <c r="K18" s="50"/>
      <c r="L18" s="51"/>
      <c r="M18" s="51"/>
      <c r="N18" s="19">
        <f t="shared" si="1"/>
        <v>0</v>
      </c>
      <c r="O18" s="157">
        <f t="shared" si="2"/>
        <v>0</v>
      </c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5">
        <f t="shared" si="0"/>
        <v>0</v>
      </c>
      <c r="AC18" s="52"/>
      <c r="AD18" s="52"/>
      <c r="AE18" s="53"/>
      <c r="AF18" s="56">
        <f t="shared" si="3"/>
        <v>0</v>
      </c>
      <c r="AG18" s="57">
        <f t="shared" si="4"/>
        <v>0</v>
      </c>
      <c r="AJ18" s="35"/>
    </row>
    <row r="19" spans="2:36" ht="12">
      <c r="B19" s="54" t="str">
        <f>+'knižničný fond'!B19</f>
        <v>8.</v>
      </c>
      <c r="C19" s="18" t="str">
        <f>'knižničný fond'!C19</f>
        <v>Hrabovčík</v>
      </c>
      <c r="D19" s="16"/>
      <c r="E19" s="17"/>
      <c r="F19" s="17"/>
      <c r="G19" s="17"/>
      <c r="H19" s="50"/>
      <c r="I19" s="51"/>
      <c r="J19" s="51"/>
      <c r="K19" s="50"/>
      <c r="L19" s="51"/>
      <c r="M19" s="51"/>
      <c r="N19" s="19">
        <f t="shared" si="1"/>
        <v>0</v>
      </c>
      <c r="O19" s="157">
        <f t="shared" si="2"/>
        <v>0</v>
      </c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5">
        <f t="shared" si="0"/>
        <v>0</v>
      </c>
      <c r="AC19" s="52"/>
      <c r="AD19" s="52"/>
      <c r="AE19" s="53"/>
      <c r="AF19" s="56">
        <f t="shared" si="3"/>
        <v>0</v>
      </c>
      <c r="AG19" s="57">
        <f t="shared" si="4"/>
        <v>0</v>
      </c>
      <c r="AJ19" s="35"/>
    </row>
    <row r="20" spans="2:36" ht="12">
      <c r="B20" s="54" t="str">
        <f>+'knižničný fond'!B20</f>
        <v>9.</v>
      </c>
      <c r="C20" s="18" t="str">
        <f>'knižničný fond'!C20</f>
        <v>Jurková Voľa</v>
      </c>
      <c r="D20" s="16"/>
      <c r="E20" s="17"/>
      <c r="F20" s="17"/>
      <c r="G20" s="17"/>
      <c r="H20" s="50"/>
      <c r="I20" s="51"/>
      <c r="J20" s="51"/>
      <c r="K20" s="50"/>
      <c r="L20" s="51"/>
      <c r="M20" s="51"/>
      <c r="N20" s="19">
        <f t="shared" si="1"/>
        <v>0</v>
      </c>
      <c r="O20" s="157">
        <f t="shared" si="2"/>
        <v>0</v>
      </c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5">
        <f t="shared" si="0"/>
        <v>0</v>
      </c>
      <c r="AC20" s="52"/>
      <c r="AD20" s="52"/>
      <c r="AE20" s="53"/>
      <c r="AF20" s="56">
        <f t="shared" si="3"/>
        <v>0</v>
      </c>
      <c r="AG20" s="57">
        <f t="shared" si="4"/>
        <v>0</v>
      </c>
      <c r="AJ20" s="35"/>
    </row>
    <row r="21" spans="2:36" ht="12">
      <c r="B21" s="54" t="str">
        <f>+'knižničný fond'!B21</f>
        <v>10.</v>
      </c>
      <c r="C21" s="18" t="str">
        <f>'knižničný fond'!C21</f>
        <v>Kalnište</v>
      </c>
      <c r="D21" s="16"/>
      <c r="E21" s="17"/>
      <c r="F21" s="17"/>
      <c r="G21" s="17"/>
      <c r="H21" s="50"/>
      <c r="I21" s="51"/>
      <c r="J21" s="51"/>
      <c r="K21" s="50"/>
      <c r="L21" s="51"/>
      <c r="M21" s="51"/>
      <c r="N21" s="19">
        <f t="shared" si="1"/>
        <v>0</v>
      </c>
      <c r="O21" s="157">
        <f t="shared" si="2"/>
        <v>0</v>
      </c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5">
        <f t="shared" si="0"/>
        <v>0</v>
      </c>
      <c r="AC21" s="52"/>
      <c r="AD21" s="52"/>
      <c r="AE21" s="53"/>
      <c r="AF21" s="56">
        <f t="shared" si="3"/>
        <v>0</v>
      </c>
      <c r="AG21" s="57">
        <f t="shared" si="4"/>
        <v>0</v>
      </c>
      <c r="AJ21" s="35"/>
    </row>
    <row r="22" spans="2:36" ht="12">
      <c r="B22" s="54" t="str">
        <f>+'knižničný fond'!B22</f>
        <v>11.</v>
      </c>
      <c r="C22" s="18" t="str">
        <f>'knižničný fond'!C22</f>
        <v>Kapišová</v>
      </c>
      <c r="D22" s="16"/>
      <c r="E22" s="17"/>
      <c r="F22" s="17"/>
      <c r="G22" s="17"/>
      <c r="H22" s="50"/>
      <c r="I22" s="51"/>
      <c r="J22" s="51"/>
      <c r="K22" s="50"/>
      <c r="L22" s="51"/>
      <c r="M22" s="51"/>
      <c r="N22" s="19">
        <f t="shared" si="1"/>
        <v>0</v>
      </c>
      <c r="O22" s="157">
        <f t="shared" si="2"/>
        <v>0</v>
      </c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5">
        <f t="shared" si="0"/>
        <v>0</v>
      </c>
      <c r="AC22" s="52"/>
      <c r="AD22" s="52"/>
      <c r="AE22" s="53"/>
      <c r="AF22" s="56">
        <f t="shared" si="3"/>
        <v>0</v>
      </c>
      <c r="AG22" s="57">
        <f t="shared" si="4"/>
        <v>0</v>
      </c>
      <c r="AJ22" s="35"/>
    </row>
    <row r="23" spans="2:36" ht="12">
      <c r="B23" s="54" t="str">
        <f>+'knižničný fond'!B23</f>
        <v>12.</v>
      </c>
      <c r="C23" s="18" t="str">
        <f>'knižničný fond'!C23</f>
        <v>Kečkovce</v>
      </c>
      <c r="D23" s="16"/>
      <c r="E23" s="17"/>
      <c r="F23" s="17"/>
      <c r="G23" s="17"/>
      <c r="H23" s="50"/>
      <c r="I23" s="51"/>
      <c r="J23" s="51"/>
      <c r="K23" s="50"/>
      <c r="L23" s="51"/>
      <c r="M23" s="51"/>
      <c r="N23" s="19">
        <f t="shared" si="1"/>
        <v>0</v>
      </c>
      <c r="O23" s="157">
        <f t="shared" si="2"/>
        <v>0</v>
      </c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5">
        <f t="shared" si="0"/>
        <v>0</v>
      </c>
      <c r="AC23" s="52"/>
      <c r="AD23" s="52"/>
      <c r="AE23" s="53"/>
      <c r="AF23" s="56">
        <f t="shared" si="3"/>
        <v>0</v>
      </c>
      <c r="AG23" s="57">
        <f t="shared" si="4"/>
        <v>0</v>
      </c>
      <c r="AJ23" s="35"/>
    </row>
    <row r="24" spans="2:36" ht="12">
      <c r="B24" s="54" t="str">
        <f>+'knižničný fond'!B24</f>
        <v>13.</v>
      </c>
      <c r="C24" s="18" t="str">
        <f>'knižničný fond'!C24</f>
        <v>Kobylnice</v>
      </c>
      <c r="D24" s="16"/>
      <c r="E24" s="17"/>
      <c r="F24" s="17"/>
      <c r="G24" s="17"/>
      <c r="H24" s="50"/>
      <c r="I24" s="51"/>
      <c r="J24" s="51"/>
      <c r="K24" s="50"/>
      <c r="L24" s="51"/>
      <c r="M24" s="51"/>
      <c r="N24" s="19">
        <f t="shared" si="1"/>
        <v>0</v>
      </c>
      <c r="O24" s="157">
        <f t="shared" si="2"/>
        <v>0</v>
      </c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5">
        <f t="shared" si="0"/>
        <v>0</v>
      </c>
      <c r="AC24" s="52"/>
      <c r="AD24" s="52"/>
      <c r="AE24" s="53"/>
      <c r="AF24" s="56">
        <f t="shared" si="3"/>
        <v>0</v>
      </c>
      <c r="AG24" s="57">
        <f t="shared" si="4"/>
        <v>0</v>
      </c>
      <c r="AJ24" s="35"/>
    </row>
    <row r="25" spans="2:36" ht="12">
      <c r="B25" s="54" t="str">
        <f>+'knižničný fond'!B25</f>
        <v>14.</v>
      </c>
      <c r="C25" s="18" t="str">
        <f>'knižničný fond'!C25</f>
        <v>Korejovce</v>
      </c>
      <c r="D25" s="16"/>
      <c r="E25" s="17"/>
      <c r="F25" s="17"/>
      <c r="G25" s="17"/>
      <c r="H25" s="50"/>
      <c r="I25" s="51"/>
      <c r="J25" s="51"/>
      <c r="K25" s="50"/>
      <c r="L25" s="51"/>
      <c r="M25" s="51"/>
      <c r="N25" s="19">
        <f t="shared" si="1"/>
        <v>0</v>
      </c>
      <c r="O25" s="157">
        <f t="shared" si="2"/>
        <v>0</v>
      </c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5">
        <f t="shared" si="0"/>
        <v>0</v>
      </c>
      <c r="AC25" s="52"/>
      <c r="AD25" s="52"/>
      <c r="AE25" s="53"/>
      <c r="AF25" s="56">
        <f t="shared" si="3"/>
        <v>0</v>
      </c>
      <c r="AG25" s="57">
        <f t="shared" si="4"/>
        <v>0</v>
      </c>
      <c r="AJ25" s="35"/>
    </row>
    <row r="26" spans="2:36" ht="12">
      <c r="B26" s="54" t="str">
        <f>+'knižničný fond'!B26</f>
        <v>15.</v>
      </c>
      <c r="C26" s="18" t="str">
        <f>'knižničný fond'!C26</f>
        <v>Kračúnovce   </v>
      </c>
      <c r="D26" s="16">
        <v>0.08</v>
      </c>
      <c r="E26" s="17">
        <v>0.08</v>
      </c>
      <c r="F26" s="17">
        <v>0.08</v>
      </c>
      <c r="G26" s="17">
        <v>0.08</v>
      </c>
      <c r="H26" s="50"/>
      <c r="I26" s="51"/>
      <c r="J26" s="51"/>
      <c r="K26" s="50"/>
      <c r="L26" s="51">
        <v>0.08</v>
      </c>
      <c r="M26" s="51">
        <v>0.08</v>
      </c>
      <c r="N26" s="19">
        <f t="shared" si="1"/>
        <v>25000</v>
      </c>
      <c r="O26" s="157">
        <f t="shared" si="2"/>
        <v>25000</v>
      </c>
      <c r="P26" s="52"/>
      <c r="Q26" s="52"/>
      <c r="R26" s="52"/>
      <c r="S26" s="52">
        <v>25000</v>
      </c>
      <c r="T26" s="52"/>
      <c r="U26" s="52"/>
      <c r="V26" s="52"/>
      <c r="W26" s="52"/>
      <c r="X26" s="52">
        <v>25000</v>
      </c>
      <c r="Y26" s="52">
        <v>12000</v>
      </c>
      <c r="Z26" s="52">
        <v>12000</v>
      </c>
      <c r="AA26" s="52"/>
      <c r="AB26" s="55">
        <f t="shared" si="0"/>
        <v>0</v>
      </c>
      <c r="AC26" s="52"/>
      <c r="AD26" s="52"/>
      <c r="AE26" s="53"/>
      <c r="AF26" s="56">
        <f t="shared" si="3"/>
        <v>12000.24</v>
      </c>
      <c r="AG26" s="57">
        <f t="shared" si="4"/>
        <v>112000.23999999999</v>
      </c>
      <c r="AJ26" s="35"/>
    </row>
    <row r="27" spans="2:36" ht="12">
      <c r="B27" s="54" t="str">
        <f>+'knižničný fond'!B27</f>
        <v>16.</v>
      </c>
      <c r="C27" s="18" t="str">
        <f>'knižničný fond'!C27</f>
        <v>Krajná Bystrá</v>
      </c>
      <c r="D27" s="16"/>
      <c r="E27" s="17"/>
      <c r="F27" s="17"/>
      <c r="G27" s="17"/>
      <c r="H27" s="50"/>
      <c r="I27" s="51"/>
      <c r="J27" s="51"/>
      <c r="K27" s="50"/>
      <c r="L27" s="51"/>
      <c r="M27" s="51"/>
      <c r="N27" s="19">
        <f t="shared" si="1"/>
        <v>0</v>
      </c>
      <c r="O27" s="157">
        <f t="shared" si="2"/>
        <v>0</v>
      </c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5">
        <f t="shared" si="0"/>
        <v>0</v>
      </c>
      <c r="AC27" s="52"/>
      <c r="AD27" s="52"/>
      <c r="AE27" s="53"/>
      <c r="AF27" s="56">
        <f t="shared" si="3"/>
        <v>0</v>
      </c>
      <c r="AG27" s="57">
        <f t="shared" si="4"/>
        <v>0</v>
      </c>
      <c r="AJ27" s="35"/>
    </row>
    <row r="28" spans="2:36" ht="12">
      <c r="B28" s="54" t="str">
        <f>+'knižničný fond'!B28</f>
        <v>17.</v>
      </c>
      <c r="C28" s="18" t="str">
        <f>'knižničný fond'!C28</f>
        <v>Krajná Poľana</v>
      </c>
      <c r="D28" s="16"/>
      <c r="E28" s="17"/>
      <c r="F28" s="17"/>
      <c r="G28" s="17"/>
      <c r="H28" s="50"/>
      <c r="I28" s="51"/>
      <c r="J28" s="51"/>
      <c r="K28" s="50"/>
      <c r="L28" s="51"/>
      <c r="M28" s="51"/>
      <c r="N28" s="19">
        <f t="shared" si="1"/>
        <v>0</v>
      </c>
      <c r="O28" s="157">
        <f t="shared" si="2"/>
        <v>0</v>
      </c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5">
        <f t="shared" si="0"/>
        <v>0</v>
      </c>
      <c r="AC28" s="52"/>
      <c r="AD28" s="52"/>
      <c r="AE28" s="53"/>
      <c r="AF28" s="56">
        <f t="shared" si="3"/>
        <v>0</v>
      </c>
      <c r="AG28" s="57">
        <f t="shared" si="4"/>
        <v>0</v>
      </c>
      <c r="AJ28" s="35"/>
    </row>
    <row r="29" spans="2:36" ht="12">
      <c r="B29" s="54" t="str">
        <f>+'knižničný fond'!B29</f>
        <v>18.</v>
      </c>
      <c r="C29" s="18" t="str">
        <f>'knižničný fond'!C29</f>
        <v>Krajné Čierno</v>
      </c>
      <c r="D29" s="16"/>
      <c r="E29" s="17"/>
      <c r="F29" s="17"/>
      <c r="G29" s="17"/>
      <c r="H29" s="50"/>
      <c r="I29" s="51"/>
      <c r="J29" s="51"/>
      <c r="K29" s="50"/>
      <c r="L29" s="51"/>
      <c r="M29" s="51"/>
      <c r="N29" s="19">
        <f t="shared" si="1"/>
        <v>0</v>
      </c>
      <c r="O29" s="157">
        <f t="shared" si="2"/>
        <v>0</v>
      </c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5">
        <f t="shared" si="0"/>
        <v>0</v>
      </c>
      <c r="AC29" s="52"/>
      <c r="AD29" s="52"/>
      <c r="AE29" s="53"/>
      <c r="AF29" s="56">
        <f t="shared" si="3"/>
        <v>0</v>
      </c>
      <c r="AG29" s="57">
        <f t="shared" si="4"/>
        <v>0</v>
      </c>
      <c r="AJ29" s="35"/>
    </row>
    <row r="30" spans="2:36" ht="12">
      <c r="B30" s="54" t="str">
        <f>+'knižničný fond'!B30</f>
        <v>19.</v>
      </c>
      <c r="C30" s="18" t="str">
        <f>'knižničný fond'!C30</f>
        <v>Kružlová</v>
      </c>
      <c r="D30" s="16">
        <v>0</v>
      </c>
      <c r="E30" s="17">
        <v>0</v>
      </c>
      <c r="F30" s="17">
        <v>0</v>
      </c>
      <c r="G30" s="17">
        <v>0</v>
      </c>
      <c r="H30" s="50"/>
      <c r="I30" s="51"/>
      <c r="J30" s="51"/>
      <c r="K30" s="50"/>
      <c r="L30" s="51"/>
      <c r="M30" s="51"/>
      <c r="N30" s="19">
        <f t="shared" si="1"/>
        <v>4370</v>
      </c>
      <c r="O30" s="157">
        <f t="shared" si="2"/>
        <v>4370</v>
      </c>
      <c r="P30" s="52"/>
      <c r="Q30" s="52"/>
      <c r="R30" s="52">
        <v>4370</v>
      </c>
      <c r="S30" s="52"/>
      <c r="T30" s="52"/>
      <c r="U30" s="52"/>
      <c r="V30" s="52"/>
      <c r="W30" s="52"/>
      <c r="X30" s="52">
        <v>4370</v>
      </c>
      <c r="Y30" s="52"/>
      <c r="Z30" s="52"/>
      <c r="AA30" s="52">
        <v>4370</v>
      </c>
      <c r="AB30" s="55">
        <f t="shared" si="0"/>
        <v>0</v>
      </c>
      <c r="AC30" s="52"/>
      <c r="AD30" s="52"/>
      <c r="AE30" s="53"/>
      <c r="AF30" s="56">
        <f t="shared" si="3"/>
        <v>0</v>
      </c>
      <c r="AG30" s="57">
        <f t="shared" si="4"/>
        <v>21850</v>
      </c>
      <c r="AJ30" s="35"/>
    </row>
    <row r="31" spans="2:36" ht="12">
      <c r="B31" s="54" t="str">
        <f>+'knižničný fond'!B31</f>
        <v>20.</v>
      </c>
      <c r="C31" s="18" t="str">
        <f>'knižničný fond'!C31</f>
        <v>Kuková</v>
      </c>
      <c r="D31" s="16"/>
      <c r="E31" s="17"/>
      <c r="F31" s="17"/>
      <c r="G31" s="17"/>
      <c r="H31" s="50"/>
      <c r="I31" s="51"/>
      <c r="J31" s="51"/>
      <c r="K31" s="50"/>
      <c r="L31" s="51"/>
      <c r="M31" s="51"/>
      <c r="N31" s="19">
        <f t="shared" si="1"/>
        <v>0</v>
      </c>
      <c r="O31" s="157">
        <f t="shared" si="2"/>
        <v>0</v>
      </c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5">
        <f t="shared" si="0"/>
        <v>0</v>
      </c>
      <c r="AC31" s="52"/>
      <c r="AD31" s="52"/>
      <c r="AE31" s="53"/>
      <c r="AF31" s="56">
        <f t="shared" si="3"/>
        <v>0</v>
      </c>
      <c r="AG31" s="57">
        <f t="shared" si="4"/>
        <v>0</v>
      </c>
      <c r="AJ31" s="35"/>
    </row>
    <row r="32" spans="2:36" ht="12">
      <c r="B32" s="54" t="str">
        <f>+'knižničný fond'!B32</f>
        <v>21.</v>
      </c>
      <c r="C32" s="18" t="str">
        <f>'knižničný fond'!C32</f>
        <v>Kurimka</v>
      </c>
      <c r="D32" s="16"/>
      <c r="E32" s="17"/>
      <c r="F32" s="17"/>
      <c r="G32" s="17"/>
      <c r="H32" s="50"/>
      <c r="I32" s="51"/>
      <c r="J32" s="51"/>
      <c r="K32" s="50"/>
      <c r="L32" s="51"/>
      <c r="M32" s="51"/>
      <c r="N32" s="19">
        <f t="shared" si="1"/>
        <v>0</v>
      </c>
      <c r="O32" s="157">
        <f t="shared" si="2"/>
        <v>0</v>
      </c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5">
        <f t="shared" si="0"/>
        <v>0</v>
      </c>
      <c r="AC32" s="52"/>
      <c r="AD32" s="52"/>
      <c r="AE32" s="53"/>
      <c r="AF32" s="56">
        <f t="shared" si="3"/>
        <v>0</v>
      </c>
      <c r="AG32" s="57">
        <f t="shared" si="4"/>
        <v>0</v>
      </c>
      <c r="AJ32" s="35"/>
    </row>
    <row r="33" spans="2:36" ht="12">
      <c r="B33" s="54" t="str">
        <f>+'knižničný fond'!B33</f>
        <v>22.</v>
      </c>
      <c r="C33" s="18" t="str">
        <f>'knižničný fond'!C33</f>
        <v>Ladomirová</v>
      </c>
      <c r="D33" s="16"/>
      <c r="E33" s="17"/>
      <c r="F33" s="17"/>
      <c r="G33" s="17"/>
      <c r="H33" s="50"/>
      <c r="I33" s="51"/>
      <c r="J33" s="51"/>
      <c r="K33" s="50"/>
      <c r="L33" s="51"/>
      <c r="M33" s="51"/>
      <c r="N33" s="19">
        <f t="shared" si="1"/>
        <v>0</v>
      </c>
      <c r="O33" s="157">
        <f t="shared" si="2"/>
        <v>0</v>
      </c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5">
        <f t="shared" si="0"/>
        <v>0</v>
      </c>
      <c r="AC33" s="52"/>
      <c r="AD33" s="52"/>
      <c r="AE33" s="53"/>
      <c r="AF33" s="56">
        <f t="shared" si="3"/>
        <v>0</v>
      </c>
      <c r="AG33" s="57">
        <f t="shared" si="4"/>
        <v>0</v>
      </c>
      <c r="AJ33" s="35"/>
    </row>
    <row r="34" spans="2:36" ht="12">
      <c r="B34" s="54" t="str">
        <f>+'knižničný fond'!B34</f>
        <v>23.</v>
      </c>
      <c r="C34" s="18" t="str">
        <f>'knižničný fond'!C34</f>
        <v>Lužany pri Topli</v>
      </c>
      <c r="D34" s="16"/>
      <c r="E34" s="17"/>
      <c r="F34" s="17"/>
      <c r="G34" s="17"/>
      <c r="H34" s="50"/>
      <c r="I34" s="51"/>
      <c r="J34" s="51"/>
      <c r="K34" s="50"/>
      <c r="L34" s="51"/>
      <c r="M34" s="51"/>
      <c r="N34" s="19">
        <f t="shared" si="1"/>
        <v>0</v>
      </c>
      <c r="O34" s="157">
        <f t="shared" si="2"/>
        <v>0</v>
      </c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5">
        <f t="shared" si="0"/>
        <v>0</v>
      </c>
      <c r="AC34" s="52"/>
      <c r="AD34" s="52"/>
      <c r="AE34" s="53"/>
      <c r="AF34" s="56">
        <f t="shared" si="3"/>
        <v>0</v>
      </c>
      <c r="AG34" s="57">
        <f t="shared" si="4"/>
        <v>0</v>
      </c>
      <c r="AJ34" s="35"/>
    </row>
    <row r="35" spans="2:36" ht="12">
      <c r="B35" s="54" t="str">
        <f>+'knižničný fond'!B35</f>
        <v>24.</v>
      </c>
      <c r="C35" s="18" t="str">
        <f>'knižničný fond'!C35</f>
        <v>Lúčka</v>
      </c>
      <c r="D35" s="16"/>
      <c r="E35" s="17"/>
      <c r="F35" s="17"/>
      <c r="G35" s="17"/>
      <c r="H35" s="50"/>
      <c r="I35" s="51"/>
      <c r="J35" s="51"/>
      <c r="K35" s="50"/>
      <c r="L35" s="51"/>
      <c r="M35" s="51"/>
      <c r="N35" s="19">
        <f t="shared" si="1"/>
        <v>0</v>
      </c>
      <c r="O35" s="157">
        <f t="shared" si="2"/>
        <v>0</v>
      </c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5">
        <f t="shared" si="0"/>
        <v>0</v>
      </c>
      <c r="AC35" s="52"/>
      <c r="AD35" s="52"/>
      <c r="AE35" s="53"/>
      <c r="AF35" s="56">
        <f t="shared" si="3"/>
        <v>0</v>
      </c>
      <c r="AG35" s="57">
        <f t="shared" si="4"/>
        <v>0</v>
      </c>
      <c r="AJ35" s="35"/>
    </row>
    <row r="36" spans="2:36" ht="12">
      <c r="B36" s="54" t="str">
        <f>+'knižničný fond'!B36</f>
        <v>25.</v>
      </c>
      <c r="C36" s="18" t="str">
        <f>'knižničný fond'!C36</f>
        <v>Matovce</v>
      </c>
      <c r="D36" s="16"/>
      <c r="E36" s="17"/>
      <c r="F36" s="17"/>
      <c r="G36" s="17"/>
      <c r="H36" s="50"/>
      <c r="I36" s="51"/>
      <c r="J36" s="51"/>
      <c r="K36" s="50"/>
      <c r="L36" s="51"/>
      <c r="M36" s="51"/>
      <c r="N36" s="19">
        <f t="shared" si="1"/>
        <v>0</v>
      </c>
      <c r="O36" s="157">
        <f t="shared" si="2"/>
        <v>0</v>
      </c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5">
        <f t="shared" si="0"/>
        <v>0</v>
      </c>
      <c r="AC36" s="52"/>
      <c r="AD36" s="52"/>
      <c r="AE36" s="53"/>
      <c r="AF36" s="56">
        <f t="shared" si="3"/>
        <v>0</v>
      </c>
      <c r="AG36" s="57">
        <f t="shared" si="4"/>
        <v>0</v>
      </c>
      <c r="AJ36" s="35"/>
    </row>
    <row r="37" spans="2:36" ht="12">
      <c r="B37" s="54" t="str">
        <f>+'knižničný fond'!B37</f>
        <v>26.</v>
      </c>
      <c r="C37" s="18" t="str">
        <f>'knižničný fond'!C37</f>
        <v>Mestisko</v>
      </c>
      <c r="D37" s="16">
        <v>0</v>
      </c>
      <c r="E37" s="17">
        <v>0</v>
      </c>
      <c r="F37" s="17">
        <v>0</v>
      </c>
      <c r="G37" s="17">
        <v>0</v>
      </c>
      <c r="H37" s="50"/>
      <c r="I37" s="51"/>
      <c r="J37" s="51"/>
      <c r="K37" s="50"/>
      <c r="L37" s="51"/>
      <c r="M37" s="51"/>
      <c r="N37" s="19">
        <f t="shared" si="1"/>
        <v>5000</v>
      </c>
      <c r="O37" s="157">
        <f t="shared" si="2"/>
        <v>5000</v>
      </c>
      <c r="P37" s="52"/>
      <c r="Q37" s="52"/>
      <c r="R37" s="52">
        <v>5000</v>
      </c>
      <c r="S37" s="52"/>
      <c r="T37" s="52"/>
      <c r="U37" s="52"/>
      <c r="V37" s="52"/>
      <c r="W37" s="52"/>
      <c r="X37" s="52">
        <v>5000</v>
      </c>
      <c r="Y37" s="52"/>
      <c r="Z37" s="52"/>
      <c r="AA37" s="52">
        <v>5000</v>
      </c>
      <c r="AB37" s="55">
        <f t="shared" si="0"/>
        <v>0</v>
      </c>
      <c r="AC37" s="52"/>
      <c r="AD37" s="52"/>
      <c r="AE37" s="53"/>
      <c r="AF37" s="56">
        <f t="shared" si="3"/>
        <v>0</v>
      </c>
      <c r="AG37" s="57">
        <f t="shared" si="4"/>
        <v>25000</v>
      </c>
      <c r="AJ37" s="35"/>
    </row>
    <row r="38" spans="2:36" ht="12">
      <c r="B38" s="54" t="str">
        <f>+'knižničný fond'!B38</f>
        <v>27.</v>
      </c>
      <c r="C38" s="18" t="str">
        <f>'knižničný fond'!C38</f>
        <v>Miroľa</v>
      </c>
      <c r="D38" s="16"/>
      <c r="E38" s="17"/>
      <c r="F38" s="17"/>
      <c r="G38" s="17"/>
      <c r="H38" s="50"/>
      <c r="I38" s="51"/>
      <c r="J38" s="51"/>
      <c r="K38" s="50"/>
      <c r="L38" s="51"/>
      <c r="M38" s="51"/>
      <c r="N38" s="19">
        <f t="shared" si="1"/>
        <v>0</v>
      </c>
      <c r="O38" s="157">
        <f t="shared" si="2"/>
        <v>0</v>
      </c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5">
        <f t="shared" si="0"/>
        <v>0</v>
      </c>
      <c r="AC38" s="52"/>
      <c r="AD38" s="52"/>
      <c r="AE38" s="53"/>
      <c r="AF38" s="56">
        <f t="shared" si="3"/>
        <v>0</v>
      </c>
      <c r="AG38" s="57">
        <f t="shared" si="4"/>
        <v>0</v>
      </c>
      <c r="AJ38" s="35"/>
    </row>
    <row r="39" spans="2:36" ht="12">
      <c r="B39" s="54" t="str">
        <f>+'knižničný fond'!B39</f>
        <v>28.</v>
      </c>
      <c r="C39" s="18" t="str">
        <f>'knižničný fond'!C39</f>
        <v>Mlynárovce</v>
      </c>
      <c r="D39" s="16"/>
      <c r="E39" s="17"/>
      <c r="F39" s="17"/>
      <c r="G39" s="17"/>
      <c r="H39" s="50"/>
      <c r="I39" s="51"/>
      <c r="J39" s="51"/>
      <c r="K39" s="50"/>
      <c r="L39" s="51"/>
      <c r="M39" s="51"/>
      <c r="N39" s="19">
        <f t="shared" si="1"/>
        <v>0</v>
      </c>
      <c r="O39" s="157">
        <f t="shared" si="2"/>
        <v>0</v>
      </c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5">
        <f t="shared" si="0"/>
        <v>0</v>
      </c>
      <c r="AC39" s="52"/>
      <c r="AD39" s="52"/>
      <c r="AE39" s="53"/>
      <c r="AF39" s="56">
        <f t="shared" si="3"/>
        <v>0</v>
      </c>
      <c r="AG39" s="57">
        <f t="shared" si="4"/>
        <v>0</v>
      </c>
      <c r="AJ39" s="35"/>
    </row>
    <row r="40" spans="2:36" ht="12">
      <c r="B40" s="54" t="str">
        <f>+'knižničný fond'!B40</f>
        <v>29.</v>
      </c>
      <c r="C40" s="18" t="str">
        <f>'knižničný fond'!C40</f>
        <v>Nižný Mirošov</v>
      </c>
      <c r="D40" s="16"/>
      <c r="E40" s="17"/>
      <c r="F40" s="17"/>
      <c r="G40" s="17"/>
      <c r="H40" s="50"/>
      <c r="I40" s="51"/>
      <c r="J40" s="51"/>
      <c r="K40" s="50"/>
      <c r="L40" s="51"/>
      <c r="M40" s="51"/>
      <c r="N40" s="19">
        <f t="shared" si="1"/>
        <v>0</v>
      </c>
      <c r="O40" s="157">
        <f t="shared" si="2"/>
        <v>0</v>
      </c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5">
        <f t="shared" si="0"/>
        <v>0</v>
      </c>
      <c r="AC40" s="52"/>
      <c r="AD40" s="52"/>
      <c r="AE40" s="53"/>
      <c r="AF40" s="56">
        <f t="shared" si="3"/>
        <v>0</v>
      </c>
      <c r="AG40" s="57">
        <f t="shared" si="4"/>
        <v>0</v>
      </c>
      <c r="AJ40" s="35"/>
    </row>
    <row r="41" spans="2:36" ht="12">
      <c r="B41" s="54" t="str">
        <f>+'knižničný fond'!B41</f>
        <v>30.</v>
      </c>
      <c r="C41" s="18" t="str">
        <f>'knižničný fond'!C41</f>
        <v>Nižný Orlík</v>
      </c>
      <c r="D41" s="16"/>
      <c r="E41" s="17"/>
      <c r="F41" s="17"/>
      <c r="G41" s="17"/>
      <c r="H41" s="50"/>
      <c r="I41" s="51"/>
      <c r="J41" s="51"/>
      <c r="K41" s="50"/>
      <c r="L41" s="51"/>
      <c r="M41" s="51"/>
      <c r="N41" s="19">
        <f t="shared" si="1"/>
        <v>0</v>
      </c>
      <c r="O41" s="157">
        <f t="shared" si="2"/>
        <v>0</v>
      </c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5">
        <f t="shared" si="0"/>
        <v>0</v>
      </c>
      <c r="AC41" s="52"/>
      <c r="AD41" s="52"/>
      <c r="AE41" s="53"/>
      <c r="AF41" s="56">
        <f t="shared" si="3"/>
        <v>0</v>
      </c>
      <c r="AG41" s="57">
        <f t="shared" si="4"/>
        <v>0</v>
      </c>
      <c r="AJ41" s="35"/>
    </row>
    <row r="42" spans="2:36" ht="12">
      <c r="B42" s="54" t="str">
        <f>+'knižničný fond'!B42</f>
        <v>31.</v>
      </c>
      <c r="C42" s="18" t="str">
        <f>'knižničný fond'!C42</f>
        <v>Okrúhle</v>
      </c>
      <c r="D42" s="16">
        <v>0</v>
      </c>
      <c r="E42" s="17">
        <v>0</v>
      </c>
      <c r="F42" s="17">
        <v>0</v>
      </c>
      <c r="G42" s="17">
        <v>0</v>
      </c>
      <c r="H42" s="50"/>
      <c r="I42" s="51"/>
      <c r="J42" s="51"/>
      <c r="K42" s="50"/>
      <c r="L42" s="51"/>
      <c r="M42" s="51"/>
      <c r="N42" s="19">
        <f t="shared" si="1"/>
        <v>5393</v>
      </c>
      <c r="O42" s="157">
        <f t="shared" si="2"/>
        <v>5393</v>
      </c>
      <c r="P42" s="52"/>
      <c r="Q42" s="52"/>
      <c r="R42" s="52">
        <v>5393</v>
      </c>
      <c r="S42" s="52"/>
      <c r="T42" s="52"/>
      <c r="U42" s="52"/>
      <c r="V42" s="52"/>
      <c r="W42" s="52"/>
      <c r="X42" s="52">
        <v>5393</v>
      </c>
      <c r="Y42" s="52"/>
      <c r="Z42" s="52"/>
      <c r="AA42" s="52">
        <v>2393</v>
      </c>
      <c r="AB42" s="55">
        <f t="shared" si="0"/>
        <v>0</v>
      </c>
      <c r="AC42" s="52"/>
      <c r="AD42" s="52"/>
      <c r="AE42" s="53"/>
      <c r="AF42" s="56">
        <f t="shared" si="3"/>
        <v>0</v>
      </c>
      <c r="AG42" s="57">
        <f t="shared" si="4"/>
        <v>23965</v>
      </c>
      <c r="AJ42" s="35"/>
    </row>
    <row r="43" spans="2:36" ht="12">
      <c r="B43" s="54" t="str">
        <f>+'knižničný fond'!B43</f>
        <v>32.</v>
      </c>
      <c r="C43" s="18" t="str">
        <f>'knižničný fond'!C43</f>
        <v>Pstriná</v>
      </c>
      <c r="D43" s="16"/>
      <c r="E43" s="17"/>
      <c r="F43" s="17"/>
      <c r="G43" s="17"/>
      <c r="H43" s="50"/>
      <c r="I43" s="51"/>
      <c r="J43" s="51"/>
      <c r="K43" s="50"/>
      <c r="L43" s="51"/>
      <c r="M43" s="51"/>
      <c r="N43" s="19">
        <f t="shared" si="1"/>
        <v>0</v>
      </c>
      <c r="O43" s="157">
        <f t="shared" si="2"/>
        <v>0</v>
      </c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5">
        <f t="shared" si="0"/>
        <v>0</v>
      </c>
      <c r="AC43" s="52"/>
      <c r="AD43" s="52"/>
      <c r="AE43" s="53"/>
      <c r="AF43" s="56">
        <f t="shared" si="3"/>
        <v>0</v>
      </c>
      <c r="AG43" s="57">
        <f t="shared" si="4"/>
        <v>0</v>
      </c>
      <c r="AJ43" s="35"/>
    </row>
    <row r="44" spans="2:36" ht="12">
      <c r="B44" s="54" t="str">
        <f>+'knižničný fond'!B44</f>
        <v>33.</v>
      </c>
      <c r="C44" s="18" t="str">
        <f>'knižničný fond'!C44</f>
        <v>Radoma</v>
      </c>
      <c r="D44" s="16"/>
      <c r="E44" s="17"/>
      <c r="F44" s="17"/>
      <c r="G44" s="17"/>
      <c r="H44" s="50"/>
      <c r="I44" s="51"/>
      <c r="J44" s="51"/>
      <c r="K44" s="50"/>
      <c r="L44" s="51"/>
      <c r="M44" s="51"/>
      <c r="N44" s="19">
        <f t="shared" si="1"/>
        <v>0</v>
      </c>
      <c r="O44" s="157">
        <f t="shared" si="2"/>
        <v>0</v>
      </c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5">
        <f t="shared" si="0"/>
        <v>0</v>
      </c>
      <c r="AC44" s="52"/>
      <c r="AD44" s="52"/>
      <c r="AE44" s="53"/>
      <c r="AF44" s="56">
        <f t="shared" si="3"/>
        <v>0</v>
      </c>
      <c r="AG44" s="57">
        <f t="shared" si="4"/>
        <v>0</v>
      </c>
      <c r="AJ44" s="35"/>
    </row>
    <row r="45" spans="2:36" ht="12">
      <c r="B45" s="54" t="str">
        <f>+'knižničný fond'!B45</f>
        <v>34.</v>
      </c>
      <c r="C45" s="18" t="str">
        <f>'knižničný fond'!C45</f>
        <v>Rakovčík</v>
      </c>
      <c r="D45" s="16">
        <v>0</v>
      </c>
      <c r="E45" s="17">
        <v>0</v>
      </c>
      <c r="F45" s="17">
        <v>0</v>
      </c>
      <c r="G45" s="17">
        <v>0</v>
      </c>
      <c r="H45" s="50"/>
      <c r="I45" s="51"/>
      <c r="J45" s="51"/>
      <c r="K45" s="50"/>
      <c r="L45" s="51"/>
      <c r="M45" s="51"/>
      <c r="N45" s="19">
        <f t="shared" si="1"/>
        <v>2400</v>
      </c>
      <c r="O45" s="157">
        <f t="shared" si="2"/>
        <v>0</v>
      </c>
      <c r="P45" s="52"/>
      <c r="Q45" s="52"/>
      <c r="R45" s="52"/>
      <c r="S45" s="52"/>
      <c r="T45" s="52"/>
      <c r="U45" s="52"/>
      <c r="V45" s="52">
        <v>2400</v>
      </c>
      <c r="W45" s="52"/>
      <c r="X45" s="52">
        <v>2400</v>
      </c>
      <c r="Y45" s="52"/>
      <c r="Z45" s="52"/>
      <c r="AA45" s="52"/>
      <c r="AB45" s="55">
        <f t="shared" si="0"/>
        <v>0</v>
      </c>
      <c r="AC45" s="52"/>
      <c r="AD45" s="52"/>
      <c r="AE45" s="53"/>
      <c r="AF45" s="56">
        <f t="shared" si="3"/>
        <v>0</v>
      </c>
      <c r="AG45" s="57">
        <f t="shared" si="4"/>
        <v>7200</v>
      </c>
      <c r="AJ45" s="35"/>
    </row>
    <row r="46" spans="2:36" ht="12">
      <c r="B46" s="54" t="str">
        <f>+'knižničný fond'!B46</f>
        <v>35.</v>
      </c>
      <c r="C46" s="18" t="str">
        <f>'knižničný fond'!C46</f>
        <v>Rovné</v>
      </c>
      <c r="D46" s="16"/>
      <c r="E46" s="17"/>
      <c r="F46" s="17"/>
      <c r="G46" s="17"/>
      <c r="H46" s="50"/>
      <c r="I46" s="51"/>
      <c r="J46" s="51"/>
      <c r="K46" s="50"/>
      <c r="L46" s="51"/>
      <c r="M46" s="51"/>
      <c r="N46" s="19">
        <f t="shared" si="1"/>
        <v>0</v>
      </c>
      <c r="O46" s="157">
        <f t="shared" si="2"/>
        <v>0</v>
      </c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5">
        <f t="shared" si="0"/>
        <v>0</v>
      </c>
      <c r="AC46" s="52"/>
      <c r="AD46" s="52"/>
      <c r="AE46" s="53"/>
      <c r="AF46" s="56">
        <f t="shared" si="3"/>
        <v>0</v>
      </c>
      <c r="AG46" s="57">
        <f t="shared" si="4"/>
        <v>0</v>
      </c>
      <c r="AJ46" s="35"/>
    </row>
    <row r="47" spans="2:36" ht="12">
      <c r="B47" s="54" t="str">
        <f>+'knižničný fond'!B47</f>
        <v>36.</v>
      </c>
      <c r="C47" s="18" t="str">
        <f>'knižničný fond'!C47</f>
        <v>Roztoky</v>
      </c>
      <c r="D47" s="16"/>
      <c r="E47" s="17"/>
      <c r="F47" s="17"/>
      <c r="G47" s="17"/>
      <c r="H47" s="50"/>
      <c r="I47" s="51"/>
      <c r="J47" s="51"/>
      <c r="K47" s="50"/>
      <c r="L47" s="51"/>
      <c r="M47" s="51"/>
      <c r="N47" s="19">
        <f t="shared" si="1"/>
        <v>0</v>
      </c>
      <c r="O47" s="157">
        <f t="shared" si="2"/>
        <v>0</v>
      </c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5">
        <f t="shared" si="0"/>
        <v>0</v>
      </c>
      <c r="AC47" s="52"/>
      <c r="AD47" s="52"/>
      <c r="AE47" s="53"/>
      <c r="AF47" s="56">
        <f t="shared" si="3"/>
        <v>0</v>
      </c>
      <c r="AG47" s="57">
        <f t="shared" si="4"/>
        <v>0</v>
      </c>
      <c r="AJ47" s="35"/>
    </row>
    <row r="48" spans="2:36" ht="12">
      <c r="B48" s="54" t="str">
        <f>+'knižničný fond'!B48</f>
        <v>37.</v>
      </c>
      <c r="C48" s="18" t="str">
        <f>'knižničný fond'!C48</f>
        <v>Soboš</v>
      </c>
      <c r="D48" s="16"/>
      <c r="E48" s="17"/>
      <c r="F48" s="17"/>
      <c r="G48" s="17"/>
      <c r="H48" s="50"/>
      <c r="I48" s="51"/>
      <c r="J48" s="51"/>
      <c r="K48" s="50"/>
      <c r="L48" s="51"/>
      <c r="M48" s="51"/>
      <c r="N48" s="19">
        <f t="shared" si="1"/>
        <v>0</v>
      </c>
      <c r="O48" s="157">
        <f t="shared" si="2"/>
        <v>0</v>
      </c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5">
        <f t="shared" si="0"/>
        <v>0</v>
      </c>
      <c r="AC48" s="52"/>
      <c r="AD48" s="52"/>
      <c r="AE48" s="53"/>
      <c r="AF48" s="56">
        <f t="shared" si="3"/>
        <v>0</v>
      </c>
      <c r="AG48" s="57">
        <f t="shared" si="4"/>
        <v>0</v>
      </c>
      <c r="AJ48" s="35"/>
    </row>
    <row r="49" spans="2:36" ht="12">
      <c r="B49" s="54" t="str">
        <f>+'knižničný fond'!B49</f>
        <v>38.</v>
      </c>
      <c r="C49" s="18" t="str">
        <f>'knižničný fond'!C49</f>
        <v>Stročín</v>
      </c>
      <c r="D49" s="16"/>
      <c r="E49" s="17"/>
      <c r="F49" s="17"/>
      <c r="G49" s="17"/>
      <c r="H49" s="50"/>
      <c r="I49" s="51"/>
      <c r="J49" s="51"/>
      <c r="K49" s="50"/>
      <c r="L49" s="51"/>
      <c r="M49" s="51"/>
      <c r="N49" s="19">
        <f t="shared" si="1"/>
        <v>0</v>
      </c>
      <c r="O49" s="157">
        <f t="shared" si="2"/>
        <v>0</v>
      </c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5">
        <f t="shared" si="0"/>
        <v>0</v>
      </c>
      <c r="AC49" s="52"/>
      <c r="AD49" s="52"/>
      <c r="AE49" s="53"/>
      <c r="AF49" s="56">
        <f t="shared" si="3"/>
        <v>0</v>
      </c>
      <c r="AG49" s="57">
        <f t="shared" si="4"/>
        <v>0</v>
      </c>
      <c r="AJ49" s="35"/>
    </row>
    <row r="50" spans="2:36" ht="12">
      <c r="B50" s="54" t="str">
        <f>+'knižničný fond'!B50</f>
        <v>39.</v>
      </c>
      <c r="C50" s="18" t="str">
        <f>'knižničný fond'!C50</f>
        <v>Svidnička</v>
      </c>
      <c r="D50" s="16"/>
      <c r="E50" s="17"/>
      <c r="F50" s="17"/>
      <c r="G50" s="17"/>
      <c r="H50" s="50"/>
      <c r="I50" s="51"/>
      <c r="J50" s="51"/>
      <c r="K50" s="50"/>
      <c r="L50" s="51"/>
      <c r="M50" s="51"/>
      <c r="N50" s="19">
        <f t="shared" si="1"/>
        <v>0</v>
      </c>
      <c r="O50" s="157">
        <f t="shared" si="2"/>
        <v>0</v>
      </c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5">
        <f t="shared" si="0"/>
        <v>0</v>
      </c>
      <c r="AC50" s="52"/>
      <c r="AD50" s="52"/>
      <c r="AE50" s="53"/>
      <c r="AF50" s="56">
        <f t="shared" si="3"/>
        <v>0</v>
      </c>
      <c r="AG50" s="57">
        <f t="shared" si="4"/>
        <v>0</v>
      </c>
      <c r="AJ50" s="35"/>
    </row>
    <row r="51" spans="2:36" ht="12">
      <c r="B51" s="54" t="str">
        <f>+'knižničný fond'!B51</f>
        <v>40.</v>
      </c>
      <c r="C51" s="18" t="str">
        <f>'knižničný fond'!C51</f>
        <v>Šarišský Štiavnik</v>
      </c>
      <c r="D51" s="16"/>
      <c r="E51" s="17"/>
      <c r="F51" s="17"/>
      <c r="G51" s="17"/>
      <c r="H51" s="50"/>
      <c r="I51" s="51"/>
      <c r="J51" s="51"/>
      <c r="K51" s="50"/>
      <c r="L51" s="51"/>
      <c r="M51" s="51"/>
      <c r="N51" s="19">
        <f t="shared" si="1"/>
        <v>0</v>
      </c>
      <c r="O51" s="157">
        <f t="shared" si="2"/>
        <v>0</v>
      </c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5">
        <f t="shared" si="0"/>
        <v>0</v>
      </c>
      <c r="AC51" s="52"/>
      <c r="AD51" s="52"/>
      <c r="AE51" s="53"/>
      <c r="AF51" s="56">
        <f t="shared" si="3"/>
        <v>0</v>
      </c>
      <c r="AG51" s="57">
        <f t="shared" si="4"/>
        <v>0</v>
      </c>
      <c r="AJ51" s="35"/>
    </row>
    <row r="52" spans="2:36" ht="12">
      <c r="B52" s="54" t="str">
        <f>+'knižničný fond'!B52</f>
        <v>41.</v>
      </c>
      <c r="C52" s="18" t="str">
        <f>'knižničný fond'!C52</f>
        <v>Valkovce</v>
      </c>
      <c r="D52" s="16"/>
      <c r="E52" s="17"/>
      <c r="F52" s="17"/>
      <c r="G52" s="17"/>
      <c r="H52" s="50"/>
      <c r="I52" s="51"/>
      <c r="J52" s="51"/>
      <c r="K52" s="50"/>
      <c r="L52" s="51"/>
      <c r="M52" s="51"/>
      <c r="N52" s="19">
        <f t="shared" si="1"/>
        <v>0</v>
      </c>
      <c r="O52" s="157">
        <f t="shared" si="2"/>
        <v>0</v>
      </c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5">
        <f t="shared" si="0"/>
        <v>0</v>
      </c>
      <c r="AC52" s="52"/>
      <c r="AD52" s="52"/>
      <c r="AE52" s="53"/>
      <c r="AF52" s="56">
        <f t="shared" si="3"/>
        <v>0</v>
      </c>
      <c r="AG52" s="57">
        <f t="shared" si="4"/>
        <v>0</v>
      </c>
      <c r="AJ52" s="35"/>
    </row>
    <row r="53" spans="2:36" ht="12">
      <c r="B53" s="54" t="str">
        <f>+'knižničný fond'!B53</f>
        <v>42.</v>
      </c>
      <c r="C53" s="18" t="str">
        <f>'knižničný fond'!C53</f>
        <v>Vyšná Pisaná</v>
      </c>
      <c r="D53" s="16"/>
      <c r="E53" s="17"/>
      <c r="F53" s="17"/>
      <c r="G53" s="17"/>
      <c r="H53" s="50"/>
      <c r="I53" s="51"/>
      <c r="J53" s="51"/>
      <c r="K53" s="50"/>
      <c r="L53" s="51"/>
      <c r="M53" s="51"/>
      <c r="N53" s="19">
        <f t="shared" si="1"/>
        <v>0</v>
      </c>
      <c r="O53" s="157">
        <f t="shared" si="2"/>
        <v>0</v>
      </c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5">
        <f t="shared" si="0"/>
        <v>0</v>
      </c>
      <c r="AC53" s="52"/>
      <c r="AD53" s="52"/>
      <c r="AE53" s="53"/>
      <c r="AF53" s="56">
        <f t="shared" si="3"/>
        <v>0</v>
      </c>
      <c r="AG53" s="57">
        <f t="shared" si="4"/>
        <v>0</v>
      </c>
      <c r="AJ53" s="35"/>
    </row>
    <row r="54" spans="2:36" ht="12">
      <c r="B54" s="54" t="str">
        <f>+'knižničný fond'!B54</f>
        <v>43.</v>
      </c>
      <c r="C54" s="18" t="str">
        <f>'knižničný fond'!C54</f>
        <v>Vyšný Mirošov</v>
      </c>
      <c r="D54" s="16">
        <v>0.05</v>
      </c>
      <c r="E54" s="17">
        <v>0.05</v>
      </c>
      <c r="F54" s="17">
        <v>0.05</v>
      </c>
      <c r="G54" s="17">
        <v>0.05</v>
      </c>
      <c r="H54" s="50"/>
      <c r="I54" s="51"/>
      <c r="J54" s="51"/>
      <c r="K54" s="50"/>
      <c r="L54" s="51"/>
      <c r="M54" s="51"/>
      <c r="N54" s="19">
        <f t="shared" si="1"/>
        <v>13000</v>
      </c>
      <c r="O54" s="157">
        <f t="shared" si="2"/>
        <v>12730</v>
      </c>
      <c r="P54" s="52"/>
      <c r="Q54" s="52"/>
      <c r="R54" s="52">
        <v>12730</v>
      </c>
      <c r="S54" s="52"/>
      <c r="T54" s="52">
        <v>270</v>
      </c>
      <c r="U54" s="52">
        <v>270</v>
      </c>
      <c r="V54" s="52"/>
      <c r="W54" s="52"/>
      <c r="X54" s="52">
        <v>13000</v>
      </c>
      <c r="Y54" s="52">
        <v>7000</v>
      </c>
      <c r="Z54" s="52">
        <v>7000</v>
      </c>
      <c r="AA54" s="52">
        <v>6000</v>
      </c>
      <c r="AB54" s="55">
        <f t="shared" si="0"/>
        <v>0</v>
      </c>
      <c r="AC54" s="52"/>
      <c r="AD54" s="52"/>
      <c r="AE54" s="53"/>
      <c r="AF54" s="56">
        <f t="shared" si="3"/>
        <v>7000.1</v>
      </c>
      <c r="AG54" s="57">
        <f t="shared" si="4"/>
        <v>65000.1</v>
      </c>
      <c r="AJ54" s="35"/>
    </row>
    <row r="55" spans="2:36" ht="12">
      <c r="B55" s="54" t="str">
        <f>+'knižničný fond'!B55</f>
        <v>44.</v>
      </c>
      <c r="C55" s="18" t="str">
        <f>'knižničný fond'!C55</f>
        <v>Vyšný Orlík</v>
      </c>
      <c r="D55" s="16"/>
      <c r="E55" s="17"/>
      <c r="F55" s="17"/>
      <c r="G55" s="17"/>
      <c r="H55" s="50"/>
      <c r="I55" s="51"/>
      <c r="J55" s="51"/>
      <c r="K55" s="50"/>
      <c r="L55" s="51"/>
      <c r="M55" s="51"/>
      <c r="N55" s="19">
        <f t="shared" si="1"/>
        <v>0</v>
      </c>
      <c r="O55" s="157">
        <f t="shared" si="2"/>
        <v>0</v>
      </c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5">
        <f t="shared" si="0"/>
        <v>0</v>
      </c>
      <c r="AC55" s="52"/>
      <c r="AD55" s="52"/>
      <c r="AE55" s="53"/>
      <c r="AF55" s="56">
        <f t="shared" si="3"/>
        <v>0</v>
      </c>
      <c r="AG55" s="57">
        <f t="shared" si="4"/>
        <v>0</v>
      </c>
      <c r="AJ55" s="35"/>
    </row>
    <row r="56" spans="2:36" ht="12">
      <c r="B56" s="54" t="str">
        <f>+'knižničný fond'!B56</f>
        <v>45.</v>
      </c>
      <c r="C56" s="18" t="str">
        <f>'knižničný fond'!C56</f>
        <v>Želmanovce</v>
      </c>
      <c r="D56" s="16"/>
      <c r="E56" s="17"/>
      <c r="F56" s="17"/>
      <c r="G56" s="17"/>
      <c r="H56" s="50"/>
      <c r="I56" s="51"/>
      <c r="J56" s="51"/>
      <c r="K56" s="50"/>
      <c r="L56" s="51"/>
      <c r="M56" s="51"/>
      <c r="N56" s="19">
        <f t="shared" si="1"/>
        <v>0</v>
      </c>
      <c r="O56" s="157">
        <f t="shared" si="2"/>
        <v>0</v>
      </c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5">
        <f t="shared" si="0"/>
        <v>0</v>
      </c>
      <c r="AC56" s="52"/>
      <c r="AD56" s="52"/>
      <c r="AE56" s="53"/>
      <c r="AF56" s="56">
        <f t="shared" si="3"/>
        <v>0</v>
      </c>
      <c r="AG56" s="57">
        <f t="shared" si="4"/>
        <v>0</v>
      </c>
      <c r="AJ56" s="35"/>
    </row>
    <row r="57" spans="2:36" ht="12">
      <c r="B57" s="54" t="str">
        <f>+'knižničný fond'!B57</f>
        <v>46.</v>
      </c>
      <c r="C57" s="18">
        <f>'knižničný fond'!C57</f>
        <v>0</v>
      </c>
      <c r="D57" s="16"/>
      <c r="E57" s="17"/>
      <c r="F57" s="17"/>
      <c r="G57" s="17"/>
      <c r="H57" s="50"/>
      <c r="I57" s="51"/>
      <c r="J57" s="51"/>
      <c r="K57" s="50"/>
      <c r="L57" s="51"/>
      <c r="M57" s="51"/>
      <c r="N57" s="19">
        <f t="shared" si="1"/>
        <v>0</v>
      </c>
      <c r="O57" s="157">
        <f t="shared" si="2"/>
        <v>0</v>
      </c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5">
        <f t="shared" si="0"/>
        <v>0</v>
      </c>
      <c r="AC57" s="52"/>
      <c r="AD57" s="52"/>
      <c r="AE57" s="53"/>
      <c r="AF57" s="56">
        <f t="shared" si="3"/>
        <v>0</v>
      </c>
      <c r="AG57" s="57">
        <f t="shared" si="4"/>
        <v>0</v>
      </c>
      <c r="AJ57" s="35"/>
    </row>
    <row r="58" spans="2:36" ht="12.75" thickBot="1">
      <c r="B58" s="20" t="str">
        <f>'knižničný fond'!B58</f>
        <v>SPOLU - Neprof. knižnice</v>
      </c>
      <c r="C58" s="21"/>
      <c r="D58" s="22">
        <f aca="true" t="shared" si="5" ref="D58:M58">SUM(D12:D57)</f>
        <v>0.13</v>
      </c>
      <c r="E58" s="23">
        <f t="shared" si="5"/>
        <v>0.13</v>
      </c>
      <c r="F58" s="23">
        <f t="shared" si="5"/>
        <v>0.13</v>
      </c>
      <c r="G58" s="23">
        <f t="shared" si="5"/>
        <v>0.13</v>
      </c>
      <c r="H58" s="23">
        <f>SUM(H12:H57)</f>
        <v>0</v>
      </c>
      <c r="I58" s="58">
        <f>SUM(I12:I57)</f>
        <v>0</v>
      </c>
      <c r="J58" s="58">
        <f>SUM(J12:J57)</f>
        <v>0</v>
      </c>
      <c r="K58" s="23">
        <f t="shared" si="5"/>
        <v>0</v>
      </c>
      <c r="L58" s="58">
        <f>SUM(L12:L57)</f>
        <v>0.08</v>
      </c>
      <c r="M58" s="23">
        <f t="shared" si="5"/>
        <v>0.08</v>
      </c>
      <c r="N58" s="24">
        <f>SUM(O58+T58+V58)</f>
        <v>55163</v>
      </c>
      <c r="O58" s="59">
        <f aca="true" t="shared" si="6" ref="O58:AE58">SUM(O12:O57)</f>
        <v>52493</v>
      </c>
      <c r="P58" s="59">
        <f t="shared" si="6"/>
        <v>0</v>
      </c>
      <c r="Q58" s="59">
        <f t="shared" si="6"/>
        <v>0</v>
      </c>
      <c r="R58" s="59">
        <f t="shared" si="6"/>
        <v>27493</v>
      </c>
      <c r="S58" s="59">
        <f t="shared" si="6"/>
        <v>25000</v>
      </c>
      <c r="T58" s="59">
        <f t="shared" si="6"/>
        <v>270</v>
      </c>
      <c r="U58" s="59">
        <f t="shared" si="6"/>
        <v>270</v>
      </c>
      <c r="V58" s="59">
        <f t="shared" si="6"/>
        <v>2400</v>
      </c>
      <c r="W58" s="59">
        <f t="shared" si="6"/>
        <v>0</v>
      </c>
      <c r="X58" s="59">
        <f t="shared" si="6"/>
        <v>55163</v>
      </c>
      <c r="Y58" s="59">
        <f t="shared" si="6"/>
        <v>19000</v>
      </c>
      <c r="Z58" s="59">
        <f t="shared" si="6"/>
        <v>19000</v>
      </c>
      <c r="AA58" s="59">
        <f t="shared" si="6"/>
        <v>17763</v>
      </c>
      <c r="AB58" s="59">
        <f t="shared" si="6"/>
        <v>0</v>
      </c>
      <c r="AC58" s="59">
        <f t="shared" si="6"/>
        <v>0</v>
      </c>
      <c r="AD58" s="59">
        <f t="shared" si="6"/>
        <v>0</v>
      </c>
      <c r="AE58" s="60">
        <f t="shared" si="6"/>
        <v>0</v>
      </c>
      <c r="AF58" s="61">
        <f t="shared" si="3"/>
        <v>19000.34</v>
      </c>
      <c r="AG58" s="61">
        <f t="shared" si="4"/>
        <v>255015.34</v>
      </c>
      <c r="AJ58" s="35"/>
    </row>
    <row r="59" spans="2:36" ht="12.75" thickBot="1">
      <c r="B59" s="25" t="str">
        <f>'knižničný fond'!B59</f>
        <v>SPOLU - okr. Svidník</v>
      </c>
      <c r="C59" s="26"/>
      <c r="D59" s="27">
        <f aca="true" t="shared" si="7" ref="D59:N59">SUM(D8+D10+D58)</f>
        <v>23.13</v>
      </c>
      <c r="E59" s="28">
        <f t="shared" si="7"/>
        <v>19.13</v>
      </c>
      <c r="F59" s="28">
        <f t="shared" si="7"/>
        <v>17.13</v>
      </c>
      <c r="G59" s="28">
        <f t="shared" si="7"/>
        <v>16.13</v>
      </c>
      <c r="H59" s="28">
        <f>SUM(H8+H10+H58)</f>
        <v>2</v>
      </c>
      <c r="I59" s="62">
        <f>SUM(I8+I10+I58)</f>
        <v>2</v>
      </c>
      <c r="J59" s="62">
        <f>SUM(J8+J10+J58)</f>
        <v>12</v>
      </c>
      <c r="K59" s="28">
        <f t="shared" si="7"/>
        <v>12</v>
      </c>
      <c r="L59" s="62">
        <f>SUM(L8+L10+L58)</f>
        <v>1.08</v>
      </c>
      <c r="M59" s="28">
        <f t="shared" si="7"/>
        <v>1.08</v>
      </c>
      <c r="N59" s="29">
        <f t="shared" si="7"/>
        <v>8370751</v>
      </c>
      <c r="O59" s="63">
        <f aca="true" t="shared" si="8" ref="O59:AE59">SUM(O8+O10+O58)</f>
        <v>7640493</v>
      </c>
      <c r="P59" s="63">
        <f t="shared" si="8"/>
        <v>0</v>
      </c>
      <c r="Q59" s="63">
        <f t="shared" si="8"/>
        <v>7147000</v>
      </c>
      <c r="R59" s="63">
        <f t="shared" si="8"/>
        <v>468493</v>
      </c>
      <c r="S59" s="63">
        <f t="shared" si="8"/>
        <v>25000</v>
      </c>
      <c r="T59" s="63">
        <f t="shared" si="8"/>
        <v>575733</v>
      </c>
      <c r="U59" s="63">
        <f t="shared" si="8"/>
        <v>445696</v>
      </c>
      <c r="V59" s="63">
        <f t="shared" si="8"/>
        <v>154525</v>
      </c>
      <c r="W59" s="63">
        <f t="shared" si="8"/>
        <v>132125</v>
      </c>
      <c r="X59" s="63">
        <f t="shared" si="8"/>
        <v>8766197</v>
      </c>
      <c r="Y59" s="63">
        <f t="shared" si="8"/>
        <v>4450416</v>
      </c>
      <c r="Z59" s="63">
        <f t="shared" si="8"/>
        <v>3623530</v>
      </c>
      <c r="AA59" s="63">
        <f t="shared" si="8"/>
        <v>196059</v>
      </c>
      <c r="AB59" s="63">
        <f t="shared" si="8"/>
        <v>164000</v>
      </c>
      <c r="AC59" s="63">
        <f t="shared" si="8"/>
        <v>0</v>
      </c>
      <c r="AD59" s="63">
        <f t="shared" si="8"/>
        <v>164000</v>
      </c>
      <c r="AE59" s="64">
        <f t="shared" si="8"/>
        <v>0</v>
      </c>
      <c r="AF59" s="65">
        <f t="shared" si="3"/>
        <v>3623580.34</v>
      </c>
      <c r="AG59" s="65">
        <f t="shared" si="4"/>
        <v>38700543.34</v>
      </c>
      <c r="AJ59" s="35"/>
    </row>
    <row r="60" spans="2:36" ht="12.75" thickBot="1">
      <c r="B60" s="66"/>
      <c r="C60" s="67"/>
      <c r="D60" s="68"/>
      <c r="E60" s="69"/>
      <c r="F60" s="69"/>
      <c r="G60" s="69"/>
      <c r="H60" s="69"/>
      <c r="I60" s="69"/>
      <c r="J60" s="69"/>
      <c r="K60" s="69"/>
      <c r="L60" s="69"/>
      <c r="M60" s="69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9"/>
      <c r="AG60" s="70"/>
      <c r="AJ60" s="35"/>
    </row>
    <row r="61" spans="2:36" ht="12.75" thickBot="1">
      <c r="B61" s="7" t="str">
        <f>'knižničný fond'!B61</f>
        <v>Okres STROPKOV</v>
      </c>
      <c r="C61" s="8"/>
      <c r="D61" s="9"/>
      <c r="E61" s="10"/>
      <c r="F61" s="10"/>
      <c r="G61" s="10"/>
      <c r="H61" s="10"/>
      <c r="I61" s="10"/>
      <c r="J61" s="10"/>
      <c r="K61" s="10"/>
      <c r="L61" s="10"/>
      <c r="M61" s="10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10"/>
      <c r="AG61" s="11"/>
      <c r="AJ61" s="35"/>
    </row>
    <row r="62" spans="2:36" ht="12.75" thickBot="1">
      <c r="B62" s="7" t="str">
        <f>'knižničný fond'!B62</f>
        <v>Mestské knižnice</v>
      </c>
      <c r="C62" s="8"/>
      <c r="D62" s="9"/>
      <c r="E62" s="10"/>
      <c r="F62" s="10"/>
      <c r="G62" s="10"/>
      <c r="H62" s="10"/>
      <c r="I62" s="10"/>
      <c r="J62" s="10"/>
      <c r="K62" s="10"/>
      <c r="L62" s="10"/>
      <c r="M62" s="10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10"/>
      <c r="AG62" s="11"/>
      <c r="AJ62" s="35"/>
    </row>
    <row r="63" spans="2:36" ht="12.75" thickBot="1">
      <c r="B63" s="44" t="str">
        <f>+'knižničný fond'!B63</f>
        <v>1.</v>
      </c>
      <c r="C63" s="12" t="str">
        <f>'knižničný fond'!C63</f>
        <v>Stropkov</v>
      </c>
      <c r="D63" s="4">
        <v>3</v>
      </c>
      <c r="E63" s="5">
        <v>2</v>
      </c>
      <c r="F63" s="5">
        <v>3</v>
      </c>
      <c r="G63" s="5">
        <v>2</v>
      </c>
      <c r="H63" s="37"/>
      <c r="I63" s="38"/>
      <c r="J63" s="38">
        <v>3</v>
      </c>
      <c r="K63" s="37">
        <v>2</v>
      </c>
      <c r="L63" s="38"/>
      <c r="M63" s="38"/>
      <c r="N63" s="15">
        <f>SUM(O63+T63+V63)</f>
        <v>1105000</v>
      </c>
      <c r="O63" s="159">
        <f>SUM(P63:S63)</f>
        <v>1037000</v>
      </c>
      <c r="P63" s="39"/>
      <c r="Q63" s="39"/>
      <c r="R63" s="39">
        <v>1037000</v>
      </c>
      <c r="S63" s="39"/>
      <c r="T63" s="39">
        <v>43000</v>
      </c>
      <c r="U63" s="39">
        <v>43000</v>
      </c>
      <c r="V63" s="39">
        <v>25000</v>
      </c>
      <c r="W63" s="39"/>
      <c r="X63" s="39">
        <v>1105000</v>
      </c>
      <c r="Y63" s="39">
        <v>500000</v>
      </c>
      <c r="Z63" s="39">
        <v>333000</v>
      </c>
      <c r="AA63" s="39">
        <v>68000</v>
      </c>
      <c r="AB63" s="47">
        <f t="shared" si="0"/>
        <v>0</v>
      </c>
      <c r="AC63" s="39"/>
      <c r="AD63" s="39"/>
      <c r="AE63" s="41"/>
      <c r="AF63" s="48">
        <f>SUM(E63+G63+I63+K63+M63+Z63)</f>
        <v>333006</v>
      </c>
      <c r="AG63" s="49">
        <f>SUM(D63:AE63)-AF63</f>
        <v>4963009</v>
      </c>
      <c r="AJ63" s="35"/>
    </row>
    <row r="64" spans="2:36" ht="12.75" thickBot="1">
      <c r="B64" s="7" t="str">
        <f>'knižničný fond'!B64</f>
        <v>Neprofesionálne knižnice</v>
      </c>
      <c r="C64" s="32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8"/>
      <c r="O64" s="10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2"/>
      <c r="AC64" s="71"/>
      <c r="AD64" s="71"/>
      <c r="AE64" s="73"/>
      <c r="AF64" s="10"/>
      <c r="AG64" s="74"/>
      <c r="AJ64" s="35"/>
    </row>
    <row r="65" spans="2:36" ht="12">
      <c r="B65" s="44" t="str">
        <f>+'knižničný fond'!B65</f>
        <v>1.</v>
      </c>
      <c r="C65" s="12" t="str">
        <f>'knižničný fond'!C65</f>
        <v>Baňa</v>
      </c>
      <c r="D65" s="4"/>
      <c r="E65" s="5"/>
      <c r="F65" s="5"/>
      <c r="G65" s="5"/>
      <c r="H65" s="37"/>
      <c r="I65" s="38"/>
      <c r="J65" s="38"/>
      <c r="K65" s="37"/>
      <c r="L65" s="38"/>
      <c r="M65" s="38"/>
      <c r="N65" s="15">
        <f aca="true" t="shared" si="9" ref="N65:N92">SUM(O65+T65+V65)</f>
        <v>0</v>
      </c>
      <c r="O65" s="159">
        <f aca="true" t="shared" si="10" ref="O65:O91">SUM(P65:S65)</f>
        <v>0</v>
      </c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47">
        <f t="shared" si="0"/>
        <v>0</v>
      </c>
      <c r="AC65" s="39"/>
      <c r="AD65" s="39"/>
      <c r="AE65" s="41"/>
      <c r="AF65" s="48">
        <f aca="true" t="shared" si="11" ref="AF65:AF93">SUM(E65+G65+I65+K65+M65+Z65)</f>
        <v>0</v>
      </c>
      <c r="AG65" s="49">
        <f aca="true" t="shared" si="12" ref="AG65:AG93">SUM(D65:AE65)-AF65</f>
        <v>0</v>
      </c>
      <c r="AJ65" s="35"/>
    </row>
    <row r="66" spans="2:36" ht="12">
      <c r="B66" s="54" t="str">
        <f>+'knižničný fond'!B66</f>
        <v>2.</v>
      </c>
      <c r="C66" s="18" t="str">
        <f>'knižničný fond'!C66</f>
        <v>Breznička</v>
      </c>
      <c r="D66" s="16"/>
      <c r="E66" s="17"/>
      <c r="F66" s="17"/>
      <c r="G66" s="17"/>
      <c r="H66" s="50"/>
      <c r="I66" s="51"/>
      <c r="J66" s="51"/>
      <c r="K66" s="50"/>
      <c r="L66" s="51"/>
      <c r="M66" s="51"/>
      <c r="N66" s="19">
        <f t="shared" si="9"/>
        <v>0</v>
      </c>
      <c r="O66" s="157">
        <f t="shared" si="10"/>
        <v>0</v>
      </c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5">
        <f t="shared" si="0"/>
        <v>0</v>
      </c>
      <c r="AC66" s="52"/>
      <c r="AD66" s="52"/>
      <c r="AE66" s="53"/>
      <c r="AF66" s="56">
        <f t="shared" si="11"/>
        <v>0</v>
      </c>
      <c r="AG66" s="57">
        <f t="shared" si="12"/>
        <v>0</v>
      </c>
      <c r="AJ66" s="35"/>
    </row>
    <row r="67" spans="2:36" ht="12">
      <c r="B67" s="54" t="str">
        <f>+'knižničný fond'!B67</f>
        <v>3.</v>
      </c>
      <c r="C67" s="18" t="str">
        <f>'knižničný fond'!C67</f>
        <v>Brusnica</v>
      </c>
      <c r="D67" s="16"/>
      <c r="E67" s="17"/>
      <c r="F67" s="17"/>
      <c r="G67" s="17"/>
      <c r="H67" s="50"/>
      <c r="I67" s="51"/>
      <c r="J67" s="51"/>
      <c r="K67" s="50"/>
      <c r="L67" s="51"/>
      <c r="M67" s="51"/>
      <c r="N67" s="19">
        <f t="shared" si="9"/>
        <v>0</v>
      </c>
      <c r="O67" s="157">
        <f t="shared" si="10"/>
        <v>0</v>
      </c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5">
        <f t="shared" si="0"/>
        <v>0</v>
      </c>
      <c r="AC67" s="52"/>
      <c r="AD67" s="52"/>
      <c r="AE67" s="53"/>
      <c r="AF67" s="56">
        <f t="shared" si="11"/>
        <v>0</v>
      </c>
      <c r="AG67" s="57">
        <f t="shared" si="12"/>
        <v>0</v>
      </c>
      <c r="AJ67" s="35"/>
    </row>
    <row r="68" spans="2:36" ht="12">
      <c r="B68" s="54" t="str">
        <f>+'knižničný fond'!B68</f>
        <v>4.</v>
      </c>
      <c r="C68" s="18" t="str">
        <f>'knižničný fond'!C68</f>
        <v>Bukovce</v>
      </c>
      <c r="D68" s="16">
        <v>0.08</v>
      </c>
      <c r="E68" s="17">
        <v>0.08</v>
      </c>
      <c r="F68" s="17">
        <v>0.08</v>
      </c>
      <c r="G68" s="17">
        <v>0.08</v>
      </c>
      <c r="H68" s="50"/>
      <c r="I68" s="51"/>
      <c r="J68" s="51"/>
      <c r="K68" s="50"/>
      <c r="L68" s="51"/>
      <c r="M68" s="51"/>
      <c r="N68" s="19">
        <f t="shared" si="9"/>
        <v>6000</v>
      </c>
      <c r="O68" s="157">
        <f t="shared" si="10"/>
        <v>6000</v>
      </c>
      <c r="P68" s="52"/>
      <c r="Q68" s="52"/>
      <c r="R68" s="52">
        <v>6000</v>
      </c>
      <c r="S68" s="52"/>
      <c r="T68" s="52"/>
      <c r="U68" s="52"/>
      <c r="V68" s="52"/>
      <c r="W68" s="52"/>
      <c r="X68" s="52">
        <v>6000</v>
      </c>
      <c r="Y68" s="52">
        <v>6000</v>
      </c>
      <c r="Z68" s="52">
        <v>6000</v>
      </c>
      <c r="AA68" s="52"/>
      <c r="AB68" s="55">
        <f t="shared" si="0"/>
        <v>0</v>
      </c>
      <c r="AC68" s="52"/>
      <c r="AD68" s="52"/>
      <c r="AE68" s="53"/>
      <c r="AF68" s="56">
        <f t="shared" si="11"/>
        <v>6000.16</v>
      </c>
      <c r="AG68" s="57">
        <f t="shared" si="12"/>
        <v>30000.16</v>
      </c>
      <c r="AJ68" s="35"/>
    </row>
    <row r="69" spans="2:36" ht="12">
      <c r="B69" s="54" t="str">
        <f>+'knižničný fond'!B69</f>
        <v>5.</v>
      </c>
      <c r="C69" s="18" t="str">
        <f>'knižničný fond'!C69</f>
        <v>Bžany</v>
      </c>
      <c r="D69" s="16"/>
      <c r="E69" s="17"/>
      <c r="F69" s="17"/>
      <c r="G69" s="17"/>
      <c r="H69" s="50"/>
      <c r="I69" s="51"/>
      <c r="J69" s="51"/>
      <c r="K69" s="50"/>
      <c r="L69" s="51"/>
      <c r="M69" s="51"/>
      <c r="N69" s="19">
        <f t="shared" si="9"/>
        <v>0</v>
      </c>
      <c r="O69" s="157">
        <f t="shared" si="10"/>
        <v>0</v>
      </c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5">
        <f t="shared" si="0"/>
        <v>0</v>
      </c>
      <c r="AC69" s="52"/>
      <c r="AD69" s="52"/>
      <c r="AE69" s="53"/>
      <c r="AF69" s="56">
        <f t="shared" si="11"/>
        <v>0</v>
      </c>
      <c r="AG69" s="57">
        <f t="shared" si="12"/>
        <v>0</v>
      </c>
      <c r="AJ69" s="35"/>
    </row>
    <row r="70" spans="2:36" ht="12">
      <c r="B70" s="54" t="str">
        <f>+'knižničný fond'!B70</f>
        <v>6.</v>
      </c>
      <c r="C70" s="18" t="str">
        <f>'knižničný fond'!C70</f>
        <v>Gribov</v>
      </c>
      <c r="D70" s="16"/>
      <c r="E70" s="17"/>
      <c r="F70" s="17"/>
      <c r="G70" s="17"/>
      <c r="H70" s="50"/>
      <c r="I70" s="51"/>
      <c r="J70" s="51"/>
      <c r="K70" s="50"/>
      <c r="L70" s="51"/>
      <c r="M70" s="51"/>
      <c r="N70" s="19">
        <f t="shared" si="9"/>
        <v>0</v>
      </c>
      <c r="O70" s="160">
        <f t="shared" si="10"/>
        <v>0</v>
      </c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5">
        <f t="shared" si="0"/>
        <v>0</v>
      </c>
      <c r="AC70" s="53"/>
      <c r="AD70" s="53"/>
      <c r="AE70" s="53"/>
      <c r="AF70" s="56">
        <f t="shared" si="11"/>
        <v>0</v>
      </c>
      <c r="AG70" s="57">
        <f t="shared" si="12"/>
        <v>0</v>
      </c>
      <c r="AJ70" s="35"/>
    </row>
    <row r="71" spans="2:36" ht="12">
      <c r="B71" s="54" t="str">
        <f>+'knižničný fond'!B71</f>
        <v>7.</v>
      </c>
      <c r="C71" s="18" t="str">
        <f>'knižničný fond'!C71</f>
        <v>Havaj</v>
      </c>
      <c r="D71" s="16"/>
      <c r="E71" s="17"/>
      <c r="F71" s="17"/>
      <c r="G71" s="17"/>
      <c r="H71" s="50"/>
      <c r="I71" s="51"/>
      <c r="J71" s="51"/>
      <c r="K71" s="50"/>
      <c r="L71" s="51"/>
      <c r="M71" s="51"/>
      <c r="N71" s="19">
        <f t="shared" si="9"/>
        <v>0</v>
      </c>
      <c r="O71" s="157">
        <f t="shared" si="10"/>
        <v>0</v>
      </c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5">
        <f t="shared" si="0"/>
        <v>0</v>
      </c>
      <c r="AC71" s="52"/>
      <c r="AD71" s="52"/>
      <c r="AE71" s="53"/>
      <c r="AF71" s="56">
        <f t="shared" si="11"/>
        <v>0</v>
      </c>
      <c r="AG71" s="57">
        <f t="shared" si="12"/>
        <v>0</v>
      </c>
      <c r="AJ71" s="35"/>
    </row>
    <row r="72" spans="2:36" ht="12">
      <c r="B72" s="54" t="str">
        <f>+'knižničný fond'!B72</f>
        <v>8.</v>
      </c>
      <c r="C72" s="18" t="str">
        <f>'knižničný fond'!C72</f>
        <v>Chotča</v>
      </c>
      <c r="D72" s="75"/>
      <c r="E72" s="17"/>
      <c r="F72" s="17"/>
      <c r="G72" s="17"/>
      <c r="H72" s="17"/>
      <c r="I72" s="17"/>
      <c r="J72" s="17"/>
      <c r="K72" s="17"/>
      <c r="L72" s="17"/>
      <c r="M72" s="17"/>
      <c r="N72" s="19">
        <f t="shared" si="9"/>
        <v>0</v>
      </c>
      <c r="O72" s="157">
        <f t="shared" si="10"/>
        <v>0</v>
      </c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5">
        <f t="shared" si="0"/>
        <v>0</v>
      </c>
      <c r="AC72" s="52"/>
      <c r="AD72" s="52"/>
      <c r="AE72" s="52"/>
      <c r="AF72" s="56">
        <f t="shared" si="11"/>
        <v>0</v>
      </c>
      <c r="AG72" s="57">
        <f t="shared" si="12"/>
        <v>0</v>
      </c>
      <c r="AJ72" s="35"/>
    </row>
    <row r="73" spans="2:36" ht="12">
      <c r="B73" s="54" t="str">
        <f>+'knižničný fond'!B73</f>
        <v>9.</v>
      </c>
      <c r="C73" s="18" t="str">
        <f>'knižničný fond'!C73</f>
        <v>Duplín</v>
      </c>
      <c r="D73" s="16">
        <v>0.05</v>
      </c>
      <c r="E73" s="17">
        <v>0.05</v>
      </c>
      <c r="F73" s="17">
        <v>0.05</v>
      </c>
      <c r="G73" s="17">
        <v>0.05</v>
      </c>
      <c r="H73" s="50"/>
      <c r="I73" s="51"/>
      <c r="J73" s="51"/>
      <c r="K73" s="50"/>
      <c r="L73" s="51"/>
      <c r="M73" s="51"/>
      <c r="N73" s="19">
        <f t="shared" si="9"/>
        <v>13200</v>
      </c>
      <c r="O73" s="157">
        <f t="shared" si="10"/>
        <v>12700</v>
      </c>
      <c r="P73" s="52"/>
      <c r="Q73" s="52"/>
      <c r="R73" s="52">
        <v>12700</v>
      </c>
      <c r="S73" s="52"/>
      <c r="T73" s="52">
        <v>500</v>
      </c>
      <c r="U73" s="52">
        <v>500</v>
      </c>
      <c r="V73" s="52"/>
      <c r="W73" s="52"/>
      <c r="X73" s="52">
        <v>13200</v>
      </c>
      <c r="Y73" s="52">
        <v>7500</v>
      </c>
      <c r="Z73" s="52">
        <v>7500</v>
      </c>
      <c r="AA73" s="52">
        <v>5200</v>
      </c>
      <c r="AB73" s="55">
        <f t="shared" si="0"/>
        <v>0</v>
      </c>
      <c r="AC73" s="52"/>
      <c r="AD73" s="52"/>
      <c r="AE73" s="53"/>
      <c r="AF73" s="56">
        <f t="shared" si="11"/>
        <v>7500.1</v>
      </c>
      <c r="AG73" s="57">
        <f t="shared" si="12"/>
        <v>65500.1</v>
      </c>
      <c r="AJ73" s="35"/>
    </row>
    <row r="74" spans="2:36" ht="12">
      <c r="B74" s="54" t="str">
        <f>+'knižničný fond'!B74</f>
        <v>10.</v>
      </c>
      <c r="C74" s="18" t="str">
        <f>'knižničný fond'!C74</f>
        <v>Kolbovce</v>
      </c>
      <c r="D74" s="16"/>
      <c r="E74" s="17"/>
      <c r="F74" s="17"/>
      <c r="G74" s="17"/>
      <c r="H74" s="50"/>
      <c r="I74" s="51"/>
      <c r="J74" s="51"/>
      <c r="K74" s="50"/>
      <c r="L74" s="51"/>
      <c r="M74" s="51"/>
      <c r="N74" s="19">
        <f t="shared" si="9"/>
        <v>0</v>
      </c>
      <c r="O74" s="157">
        <f t="shared" si="10"/>
        <v>0</v>
      </c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5">
        <f t="shared" si="0"/>
        <v>0</v>
      </c>
      <c r="AC74" s="52"/>
      <c r="AD74" s="52"/>
      <c r="AE74" s="52"/>
      <c r="AF74" s="56">
        <f t="shared" si="11"/>
        <v>0</v>
      </c>
      <c r="AG74" s="57">
        <f t="shared" si="12"/>
        <v>0</v>
      </c>
      <c r="AJ74" s="35"/>
    </row>
    <row r="75" spans="2:36" ht="12">
      <c r="B75" s="54" t="str">
        <f>+'knižničný fond'!B75</f>
        <v>11.</v>
      </c>
      <c r="C75" s="18" t="str">
        <f>'knižničný fond'!C75</f>
        <v>Kručov</v>
      </c>
      <c r="D75" s="16"/>
      <c r="E75" s="17"/>
      <c r="F75" s="17"/>
      <c r="G75" s="17"/>
      <c r="H75" s="50"/>
      <c r="I75" s="51"/>
      <c r="J75" s="51"/>
      <c r="K75" s="50"/>
      <c r="L75" s="51"/>
      <c r="M75" s="51"/>
      <c r="N75" s="19">
        <f t="shared" si="9"/>
        <v>0</v>
      </c>
      <c r="O75" s="157">
        <f t="shared" si="10"/>
        <v>0</v>
      </c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5">
        <f t="shared" si="0"/>
        <v>0</v>
      </c>
      <c r="AC75" s="52"/>
      <c r="AD75" s="52"/>
      <c r="AE75" s="53"/>
      <c r="AF75" s="56">
        <f t="shared" si="11"/>
        <v>0</v>
      </c>
      <c r="AG75" s="57">
        <f t="shared" si="12"/>
        <v>0</v>
      </c>
      <c r="AJ75" s="35"/>
    </row>
    <row r="76" spans="2:36" ht="12">
      <c r="B76" s="54" t="str">
        <f>+'knižničný fond'!B76</f>
        <v>12.</v>
      </c>
      <c r="C76" s="18" t="s">
        <v>234</v>
      </c>
      <c r="D76" s="16"/>
      <c r="E76" s="17"/>
      <c r="F76" s="17"/>
      <c r="G76" s="17"/>
      <c r="H76" s="50"/>
      <c r="I76" s="51"/>
      <c r="J76" s="51"/>
      <c r="K76" s="50"/>
      <c r="L76" s="51"/>
      <c r="M76" s="51"/>
      <c r="N76" s="19">
        <f t="shared" si="9"/>
        <v>0</v>
      </c>
      <c r="O76" s="157">
        <f t="shared" si="10"/>
        <v>0</v>
      </c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5">
        <f t="shared" si="0"/>
        <v>0</v>
      </c>
      <c r="AC76" s="52"/>
      <c r="AD76" s="52"/>
      <c r="AE76" s="53"/>
      <c r="AF76" s="56">
        <f t="shared" si="11"/>
        <v>0</v>
      </c>
      <c r="AG76" s="57">
        <f t="shared" si="12"/>
        <v>0</v>
      </c>
      <c r="AJ76" s="35"/>
    </row>
    <row r="77" spans="2:36" ht="12">
      <c r="B77" s="54" t="str">
        <f>+'knižničný fond'!B77</f>
        <v>13.</v>
      </c>
      <c r="C77" s="18" t="str">
        <f>'knižničný fond'!C77</f>
        <v>Lomné</v>
      </c>
      <c r="D77" s="16"/>
      <c r="E77" s="17"/>
      <c r="F77" s="17"/>
      <c r="G77" s="17"/>
      <c r="H77" s="50"/>
      <c r="I77" s="51"/>
      <c r="J77" s="51"/>
      <c r="K77" s="50"/>
      <c r="L77" s="51"/>
      <c r="M77" s="51"/>
      <c r="N77" s="19">
        <f t="shared" si="9"/>
        <v>0</v>
      </c>
      <c r="O77" s="157">
        <f t="shared" si="10"/>
        <v>0</v>
      </c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5">
        <f t="shared" si="0"/>
        <v>0</v>
      </c>
      <c r="AC77" s="52"/>
      <c r="AD77" s="52"/>
      <c r="AE77" s="53"/>
      <c r="AF77" s="56">
        <f t="shared" si="11"/>
        <v>0</v>
      </c>
      <c r="AG77" s="57">
        <f t="shared" si="12"/>
        <v>0</v>
      </c>
      <c r="AJ77" s="35"/>
    </row>
    <row r="78" spans="2:36" ht="12">
      <c r="B78" s="54" t="str">
        <f>+'knižničný fond'!B78</f>
        <v>14.</v>
      </c>
      <c r="C78" s="18" t="str">
        <f>'knižničný fond'!C78</f>
        <v>Malá Poľana</v>
      </c>
      <c r="D78" s="16"/>
      <c r="E78" s="17"/>
      <c r="F78" s="17"/>
      <c r="G78" s="17"/>
      <c r="H78" s="50"/>
      <c r="I78" s="51"/>
      <c r="J78" s="51"/>
      <c r="K78" s="50"/>
      <c r="L78" s="51"/>
      <c r="M78" s="51"/>
      <c r="N78" s="19">
        <f t="shared" si="9"/>
        <v>0</v>
      </c>
      <c r="O78" s="157">
        <f t="shared" si="10"/>
        <v>0</v>
      </c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5">
        <f t="shared" si="0"/>
        <v>0</v>
      </c>
      <c r="AC78" s="52"/>
      <c r="AD78" s="52"/>
      <c r="AE78" s="53"/>
      <c r="AF78" s="56">
        <f t="shared" si="11"/>
        <v>0</v>
      </c>
      <c r="AG78" s="57">
        <f t="shared" si="12"/>
        <v>0</v>
      </c>
      <c r="AJ78" s="35"/>
    </row>
    <row r="79" spans="2:36" ht="12">
      <c r="B79" s="54" t="str">
        <f>+'knižničný fond'!B79</f>
        <v>15.</v>
      </c>
      <c r="C79" s="18" t="str">
        <f>'knižničný fond'!C79</f>
        <v>Miková</v>
      </c>
      <c r="D79" s="16"/>
      <c r="E79" s="17"/>
      <c r="F79" s="17"/>
      <c r="G79" s="17"/>
      <c r="H79" s="50"/>
      <c r="I79" s="51"/>
      <c r="J79" s="51"/>
      <c r="K79" s="50"/>
      <c r="L79" s="51"/>
      <c r="M79" s="51"/>
      <c r="N79" s="19">
        <f t="shared" si="9"/>
        <v>0</v>
      </c>
      <c r="O79" s="157">
        <f t="shared" si="10"/>
        <v>0</v>
      </c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5">
        <f t="shared" si="0"/>
        <v>0</v>
      </c>
      <c r="AC79" s="52"/>
      <c r="AD79" s="52"/>
      <c r="AE79" s="52"/>
      <c r="AF79" s="56">
        <f t="shared" si="11"/>
        <v>0</v>
      </c>
      <c r="AG79" s="57">
        <f t="shared" si="12"/>
        <v>0</v>
      </c>
      <c r="AJ79" s="35"/>
    </row>
    <row r="80" spans="2:36" ht="12">
      <c r="B80" s="54" t="str">
        <f>+'knižničný fond'!B80</f>
        <v>16.</v>
      </c>
      <c r="C80" s="18" t="str">
        <f>'knižničný fond'!C80</f>
        <v>Miňovce</v>
      </c>
      <c r="D80" s="76"/>
      <c r="E80" s="50"/>
      <c r="F80" s="50"/>
      <c r="G80" s="50"/>
      <c r="H80" s="50"/>
      <c r="I80" s="50"/>
      <c r="J80" s="50"/>
      <c r="K80" s="50"/>
      <c r="L80" s="50"/>
      <c r="M80" s="50"/>
      <c r="N80" s="19">
        <f t="shared" si="9"/>
        <v>0</v>
      </c>
      <c r="O80" s="157">
        <f t="shared" si="10"/>
        <v>0</v>
      </c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55">
        <f t="shared" si="0"/>
        <v>0</v>
      </c>
      <c r="AC80" s="77"/>
      <c r="AD80" s="77"/>
      <c r="AE80" s="77"/>
      <c r="AF80" s="56">
        <f t="shared" si="11"/>
        <v>0</v>
      </c>
      <c r="AG80" s="57">
        <f t="shared" si="12"/>
        <v>0</v>
      </c>
      <c r="AJ80" s="35"/>
    </row>
    <row r="81" spans="2:36" ht="12">
      <c r="B81" s="54" t="str">
        <f>+'knižničný fond'!B81</f>
        <v>17.</v>
      </c>
      <c r="C81" s="18" t="str">
        <f>'knižničný fond'!C81</f>
        <v>Nižná Olšava</v>
      </c>
      <c r="D81" s="76"/>
      <c r="E81" s="50"/>
      <c r="F81" s="50"/>
      <c r="G81" s="50"/>
      <c r="H81" s="50"/>
      <c r="I81" s="50"/>
      <c r="J81" s="50"/>
      <c r="K81" s="50"/>
      <c r="L81" s="50"/>
      <c r="M81" s="50"/>
      <c r="N81" s="19">
        <f t="shared" si="9"/>
        <v>0</v>
      </c>
      <c r="O81" s="157">
        <f t="shared" si="10"/>
        <v>0</v>
      </c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55">
        <f t="shared" si="0"/>
        <v>0</v>
      </c>
      <c r="AC81" s="77"/>
      <c r="AD81" s="77"/>
      <c r="AE81" s="77"/>
      <c r="AF81" s="56">
        <f t="shared" si="11"/>
        <v>0</v>
      </c>
      <c r="AG81" s="57">
        <f t="shared" si="12"/>
        <v>0</v>
      </c>
      <c r="AJ81" s="35"/>
    </row>
    <row r="82" spans="2:36" ht="12">
      <c r="B82" s="54" t="str">
        <f>+'knižničný fond'!B82</f>
        <v>18.</v>
      </c>
      <c r="C82" s="18" t="str">
        <f>'knižničný fond'!C82</f>
        <v>Staškovce</v>
      </c>
      <c r="D82" s="76"/>
      <c r="E82" s="50"/>
      <c r="F82" s="50"/>
      <c r="G82" s="50"/>
      <c r="H82" s="50"/>
      <c r="I82" s="50"/>
      <c r="J82" s="50"/>
      <c r="K82" s="50"/>
      <c r="L82" s="50"/>
      <c r="M82" s="50"/>
      <c r="N82" s="19">
        <f t="shared" si="9"/>
        <v>0</v>
      </c>
      <c r="O82" s="157">
        <f t="shared" si="10"/>
        <v>0</v>
      </c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55">
        <f t="shared" si="0"/>
        <v>0</v>
      </c>
      <c r="AC82" s="77"/>
      <c r="AD82" s="77"/>
      <c r="AE82" s="77"/>
      <c r="AF82" s="56">
        <f t="shared" si="11"/>
        <v>0</v>
      </c>
      <c r="AG82" s="57">
        <f t="shared" si="12"/>
        <v>0</v>
      </c>
      <c r="AJ82" s="35"/>
    </row>
    <row r="83" spans="2:36" ht="12">
      <c r="B83" s="54" t="str">
        <f>+'knižničný fond'!B83</f>
        <v>19.</v>
      </c>
      <c r="C83" s="18" t="str">
        <f>'knižničný fond'!C83</f>
        <v>Šandal</v>
      </c>
      <c r="D83" s="76"/>
      <c r="E83" s="50"/>
      <c r="F83" s="50"/>
      <c r="G83" s="50"/>
      <c r="H83" s="50"/>
      <c r="I83" s="50"/>
      <c r="J83" s="50"/>
      <c r="K83" s="50"/>
      <c r="L83" s="50"/>
      <c r="M83" s="50"/>
      <c r="N83" s="19">
        <f t="shared" si="9"/>
        <v>0</v>
      </c>
      <c r="O83" s="157">
        <f t="shared" si="10"/>
        <v>0</v>
      </c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55">
        <f t="shared" si="0"/>
        <v>0</v>
      </c>
      <c r="AC83" s="77"/>
      <c r="AD83" s="77"/>
      <c r="AE83" s="77"/>
      <c r="AF83" s="56">
        <f t="shared" si="11"/>
        <v>0</v>
      </c>
      <c r="AG83" s="57">
        <f t="shared" si="12"/>
        <v>0</v>
      </c>
      <c r="AJ83" s="35"/>
    </row>
    <row r="84" spans="2:36" ht="12">
      <c r="B84" s="54" t="str">
        <f>+'knižničný fond'!B84</f>
        <v>20.</v>
      </c>
      <c r="C84" s="18" t="str">
        <f>'knižničný fond'!C84</f>
        <v>Tokajík</v>
      </c>
      <c r="D84" s="16"/>
      <c r="E84" s="17"/>
      <c r="F84" s="17"/>
      <c r="G84" s="17"/>
      <c r="H84" s="50"/>
      <c r="I84" s="51"/>
      <c r="J84" s="51"/>
      <c r="K84" s="50"/>
      <c r="L84" s="51"/>
      <c r="M84" s="51"/>
      <c r="N84" s="19">
        <f t="shared" si="9"/>
        <v>0</v>
      </c>
      <c r="O84" s="157">
        <f t="shared" si="10"/>
        <v>0</v>
      </c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5">
        <f t="shared" si="0"/>
        <v>0</v>
      </c>
      <c r="AC84" s="52"/>
      <c r="AD84" s="52"/>
      <c r="AE84" s="53"/>
      <c r="AF84" s="56">
        <f t="shared" si="11"/>
        <v>0</v>
      </c>
      <c r="AG84" s="57">
        <f t="shared" si="12"/>
        <v>0</v>
      </c>
      <c r="AJ84" s="35"/>
    </row>
    <row r="85" spans="2:36" ht="12">
      <c r="B85" s="54" t="str">
        <f>+'knižničný fond'!B85</f>
        <v>21.</v>
      </c>
      <c r="C85" s="18" t="str">
        <f>'knižničný fond'!C85</f>
        <v>Turany nad Ondavou</v>
      </c>
      <c r="D85" s="16">
        <v>0.05</v>
      </c>
      <c r="E85" s="17">
        <v>0.05</v>
      </c>
      <c r="F85" s="17">
        <v>0.05</v>
      </c>
      <c r="G85" s="17">
        <v>0.05</v>
      </c>
      <c r="H85" s="50"/>
      <c r="I85" s="51"/>
      <c r="J85" s="51"/>
      <c r="K85" s="50"/>
      <c r="L85" s="51"/>
      <c r="M85" s="51"/>
      <c r="N85" s="19">
        <f t="shared" si="9"/>
        <v>7000</v>
      </c>
      <c r="O85" s="157">
        <f t="shared" si="10"/>
        <v>7000</v>
      </c>
      <c r="P85" s="52"/>
      <c r="Q85" s="52"/>
      <c r="R85" s="52">
        <v>7000</v>
      </c>
      <c r="S85" s="52"/>
      <c r="T85" s="52"/>
      <c r="U85" s="52"/>
      <c r="V85" s="52"/>
      <c r="W85" s="52"/>
      <c r="X85" s="52">
        <v>7000</v>
      </c>
      <c r="Y85" s="52">
        <v>6000</v>
      </c>
      <c r="Z85" s="52">
        <v>6000</v>
      </c>
      <c r="AA85" s="52"/>
      <c r="AB85" s="55">
        <f t="shared" si="0"/>
        <v>0</v>
      </c>
      <c r="AC85" s="52"/>
      <c r="AD85" s="52"/>
      <c r="AE85" s="52"/>
      <c r="AF85" s="56">
        <f t="shared" si="11"/>
        <v>6000.1</v>
      </c>
      <c r="AG85" s="57">
        <f t="shared" si="12"/>
        <v>34000.1</v>
      </c>
      <c r="AJ85" s="35"/>
    </row>
    <row r="86" spans="2:36" ht="12">
      <c r="B86" s="54" t="str">
        <f>+'knižničný fond'!B86</f>
        <v>22.</v>
      </c>
      <c r="C86" s="18" t="str">
        <f>'knižničný fond'!C86</f>
        <v>Varechovce</v>
      </c>
      <c r="D86" s="16"/>
      <c r="E86" s="17"/>
      <c r="F86" s="17"/>
      <c r="G86" s="17"/>
      <c r="H86" s="50"/>
      <c r="I86" s="51"/>
      <c r="J86" s="51"/>
      <c r="K86" s="50"/>
      <c r="L86" s="51"/>
      <c r="M86" s="51"/>
      <c r="N86" s="19">
        <f t="shared" si="9"/>
        <v>0</v>
      </c>
      <c r="O86" s="157">
        <f t="shared" si="10"/>
        <v>0</v>
      </c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5">
        <f t="shared" si="0"/>
        <v>0</v>
      </c>
      <c r="AC86" s="52"/>
      <c r="AD86" s="52"/>
      <c r="AE86" s="53"/>
      <c r="AF86" s="56">
        <f t="shared" si="11"/>
        <v>0</v>
      </c>
      <c r="AG86" s="57">
        <f t="shared" si="12"/>
        <v>0</v>
      </c>
      <c r="AJ86" s="35"/>
    </row>
    <row r="87" spans="2:36" ht="12">
      <c r="B87" s="54" t="str">
        <f>+'knižničný fond'!B87</f>
        <v>23.</v>
      </c>
      <c r="C87" s="18" t="str">
        <f>'knižničný fond'!C87</f>
        <v>Veľkrop</v>
      </c>
      <c r="D87" s="16"/>
      <c r="E87" s="17"/>
      <c r="F87" s="17"/>
      <c r="G87" s="17"/>
      <c r="H87" s="50"/>
      <c r="I87" s="51"/>
      <c r="J87" s="51"/>
      <c r="K87" s="50"/>
      <c r="L87" s="51"/>
      <c r="M87" s="51"/>
      <c r="N87" s="19">
        <f t="shared" si="9"/>
        <v>0</v>
      </c>
      <c r="O87" s="157">
        <f t="shared" si="10"/>
        <v>0</v>
      </c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5">
        <f t="shared" si="0"/>
        <v>0</v>
      </c>
      <c r="AC87" s="52"/>
      <c r="AD87" s="52"/>
      <c r="AE87" s="53"/>
      <c r="AF87" s="56">
        <f t="shared" si="11"/>
        <v>0</v>
      </c>
      <c r="AG87" s="57">
        <f t="shared" si="12"/>
        <v>0</v>
      </c>
      <c r="AJ87" s="35"/>
    </row>
    <row r="88" spans="2:36" ht="12">
      <c r="B88" s="54" t="str">
        <f>+'knižničný fond'!B88</f>
        <v>24.</v>
      </c>
      <c r="C88" s="18" t="str">
        <f>'knižničný fond'!C88</f>
        <v>Vislava</v>
      </c>
      <c r="D88" s="16"/>
      <c r="E88" s="17"/>
      <c r="F88" s="17"/>
      <c r="G88" s="17"/>
      <c r="H88" s="50"/>
      <c r="I88" s="51"/>
      <c r="J88" s="51"/>
      <c r="K88" s="50"/>
      <c r="L88" s="51"/>
      <c r="M88" s="51"/>
      <c r="N88" s="19">
        <f t="shared" si="9"/>
        <v>0</v>
      </c>
      <c r="O88" s="157">
        <f t="shared" si="10"/>
        <v>0</v>
      </c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5">
        <f t="shared" si="0"/>
        <v>0</v>
      </c>
      <c r="AC88" s="52"/>
      <c r="AD88" s="52"/>
      <c r="AE88" s="53"/>
      <c r="AF88" s="56">
        <f t="shared" si="11"/>
        <v>0</v>
      </c>
      <c r="AG88" s="57">
        <f t="shared" si="12"/>
        <v>0</v>
      </c>
      <c r="AJ88" s="35"/>
    </row>
    <row r="89" spans="2:36" ht="12">
      <c r="B89" s="54" t="str">
        <f>+'knižničný fond'!B89</f>
        <v>25.</v>
      </c>
      <c r="C89" s="18" t="str">
        <f>'knižničný fond'!C89</f>
        <v>Vojtovce</v>
      </c>
      <c r="D89" s="16"/>
      <c r="E89" s="17"/>
      <c r="F89" s="17"/>
      <c r="G89" s="17"/>
      <c r="H89" s="50"/>
      <c r="I89" s="51"/>
      <c r="J89" s="51"/>
      <c r="K89" s="50"/>
      <c r="L89" s="51"/>
      <c r="M89" s="51"/>
      <c r="N89" s="19">
        <f t="shared" si="9"/>
        <v>0</v>
      </c>
      <c r="O89" s="157">
        <f t="shared" si="10"/>
        <v>0</v>
      </c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5">
        <f>SUM(AC89:AE89)</f>
        <v>0</v>
      </c>
      <c r="AC89" s="52"/>
      <c r="AD89" s="52"/>
      <c r="AE89" s="52"/>
      <c r="AF89" s="56">
        <f t="shared" si="11"/>
        <v>0</v>
      </c>
      <c r="AG89" s="57">
        <f t="shared" si="12"/>
        <v>0</v>
      </c>
      <c r="AJ89" s="35"/>
    </row>
    <row r="90" spans="2:36" ht="12">
      <c r="B90" s="54" t="str">
        <f>+'knižničný fond'!B90</f>
        <v>26.</v>
      </c>
      <c r="C90" s="18" t="str">
        <f>'knižničný fond'!C90</f>
        <v>Vyškovce</v>
      </c>
      <c r="D90" s="16"/>
      <c r="E90" s="17"/>
      <c r="F90" s="17"/>
      <c r="G90" s="17"/>
      <c r="H90" s="50"/>
      <c r="I90" s="51"/>
      <c r="J90" s="51"/>
      <c r="K90" s="50"/>
      <c r="L90" s="51"/>
      <c r="M90" s="51"/>
      <c r="N90" s="19">
        <f t="shared" si="9"/>
        <v>0</v>
      </c>
      <c r="O90" s="157">
        <f t="shared" si="10"/>
        <v>0</v>
      </c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5">
        <f>SUM(AC90:AE90)</f>
        <v>0</v>
      </c>
      <c r="AC90" s="52"/>
      <c r="AD90" s="52"/>
      <c r="AE90" s="52"/>
      <c r="AF90" s="56">
        <f t="shared" si="11"/>
        <v>0</v>
      </c>
      <c r="AG90" s="57">
        <f t="shared" si="12"/>
        <v>0</v>
      </c>
      <c r="AJ90" s="35"/>
    </row>
    <row r="91" spans="2:36" ht="12">
      <c r="B91" s="54" t="str">
        <f>+'knižničný fond'!B91</f>
        <v>27.</v>
      </c>
      <c r="C91" s="18" t="str">
        <f>'knižničný fond'!C91</f>
        <v>Vyšná Olšava</v>
      </c>
      <c r="D91" s="16"/>
      <c r="E91" s="17"/>
      <c r="F91" s="17"/>
      <c r="G91" s="17"/>
      <c r="H91" s="50"/>
      <c r="I91" s="51"/>
      <c r="J91" s="51"/>
      <c r="K91" s="50"/>
      <c r="L91" s="51"/>
      <c r="M91" s="51"/>
      <c r="N91" s="19">
        <f t="shared" si="9"/>
        <v>0</v>
      </c>
      <c r="O91" s="157">
        <f t="shared" si="10"/>
        <v>0</v>
      </c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5">
        <f>SUM(AC91:AE91)</f>
        <v>0</v>
      </c>
      <c r="AC91" s="52"/>
      <c r="AD91" s="52"/>
      <c r="AE91" s="52"/>
      <c r="AF91" s="56">
        <f t="shared" si="11"/>
        <v>0</v>
      </c>
      <c r="AG91" s="57">
        <f t="shared" si="12"/>
        <v>0</v>
      </c>
      <c r="AJ91" s="35"/>
    </row>
    <row r="92" spans="2:36" ht="12.75" thickBot="1">
      <c r="B92" s="20" t="str">
        <f>'knižničný fond'!B92</f>
        <v>SPOLU - Neprof. knižnice</v>
      </c>
      <c r="C92" s="21"/>
      <c r="D92" s="22">
        <f aca="true" t="shared" si="13" ref="D92:M92">SUM(D65:D91)</f>
        <v>0.18</v>
      </c>
      <c r="E92" s="23">
        <f t="shared" si="13"/>
        <v>0.18</v>
      </c>
      <c r="F92" s="23">
        <f t="shared" si="13"/>
        <v>0.18</v>
      </c>
      <c r="G92" s="23">
        <f t="shared" si="13"/>
        <v>0.18</v>
      </c>
      <c r="H92" s="23">
        <f>SUM(H65:H91)</f>
        <v>0</v>
      </c>
      <c r="I92" s="58">
        <f>SUM(I65:I91)</f>
        <v>0</v>
      </c>
      <c r="J92" s="58">
        <f>SUM(J65:J91)</f>
        <v>0</v>
      </c>
      <c r="K92" s="23">
        <f t="shared" si="13"/>
        <v>0</v>
      </c>
      <c r="L92" s="58">
        <f>SUM(L65:L91)</f>
        <v>0</v>
      </c>
      <c r="M92" s="23">
        <f t="shared" si="13"/>
        <v>0</v>
      </c>
      <c r="N92" s="24">
        <f t="shared" si="9"/>
        <v>26200</v>
      </c>
      <c r="O92" s="158">
        <f aca="true" t="shared" si="14" ref="O92:AE92">SUM(O65:O91)</f>
        <v>25700</v>
      </c>
      <c r="P92" s="59">
        <f t="shared" si="14"/>
        <v>0</v>
      </c>
      <c r="Q92" s="59">
        <f t="shared" si="14"/>
        <v>0</v>
      </c>
      <c r="R92" s="59">
        <f t="shared" si="14"/>
        <v>25700</v>
      </c>
      <c r="S92" s="59">
        <f t="shared" si="14"/>
        <v>0</v>
      </c>
      <c r="T92" s="59">
        <f t="shared" si="14"/>
        <v>500</v>
      </c>
      <c r="U92" s="59">
        <f t="shared" si="14"/>
        <v>500</v>
      </c>
      <c r="V92" s="59">
        <f t="shared" si="14"/>
        <v>0</v>
      </c>
      <c r="W92" s="59">
        <f t="shared" si="14"/>
        <v>0</v>
      </c>
      <c r="X92" s="59">
        <f t="shared" si="14"/>
        <v>26200</v>
      </c>
      <c r="Y92" s="59">
        <f t="shared" si="14"/>
        <v>19500</v>
      </c>
      <c r="Z92" s="59">
        <f t="shared" si="14"/>
        <v>19500</v>
      </c>
      <c r="AA92" s="59">
        <f t="shared" si="14"/>
        <v>5200</v>
      </c>
      <c r="AB92" s="59">
        <f t="shared" si="14"/>
        <v>0</v>
      </c>
      <c r="AC92" s="59">
        <f t="shared" si="14"/>
        <v>0</v>
      </c>
      <c r="AD92" s="59">
        <f t="shared" si="14"/>
        <v>0</v>
      </c>
      <c r="AE92" s="60">
        <f t="shared" si="14"/>
        <v>0</v>
      </c>
      <c r="AF92" s="61">
        <f t="shared" si="11"/>
        <v>19500.36</v>
      </c>
      <c r="AG92" s="61">
        <f t="shared" si="12"/>
        <v>129500.36</v>
      </c>
      <c r="AJ92" s="35"/>
    </row>
    <row r="93" spans="2:36" ht="12.75" thickBot="1">
      <c r="B93" s="199" t="str">
        <f>'knižničný fond'!B93</f>
        <v>SPOLU - okres STROPKOV</v>
      </c>
      <c r="C93" s="200"/>
      <c r="D93" s="27">
        <f aca="true" t="shared" si="15" ref="D93:N93">SUM(D63+D92)</f>
        <v>3.18</v>
      </c>
      <c r="E93" s="28">
        <f t="shared" si="15"/>
        <v>2.18</v>
      </c>
      <c r="F93" s="28">
        <f t="shared" si="15"/>
        <v>3.18</v>
      </c>
      <c r="G93" s="28">
        <f t="shared" si="15"/>
        <v>2.18</v>
      </c>
      <c r="H93" s="28">
        <f>SUM(H63+H92)</f>
        <v>0</v>
      </c>
      <c r="I93" s="62">
        <f>SUM(I63+I92)</f>
        <v>0</v>
      </c>
      <c r="J93" s="62">
        <f>SUM(J63+J92)</f>
        <v>3</v>
      </c>
      <c r="K93" s="28">
        <f t="shared" si="15"/>
        <v>2</v>
      </c>
      <c r="L93" s="62">
        <f>SUM(L63+L92)</f>
        <v>0</v>
      </c>
      <c r="M93" s="28">
        <f t="shared" si="15"/>
        <v>0</v>
      </c>
      <c r="N93" s="29">
        <f t="shared" si="15"/>
        <v>1131200</v>
      </c>
      <c r="O93" s="72">
        <f aca="true" t="shared" si="16" ref="O93:AE93">SUM(O63+O92)</f>
        <v>1062700</v>
      </c>
      <c r="P93" s="63">
        <f t="shared" si="16"/>
        <v>0</v>
      </c>
      <c r="Q93" s="63">
        <f t="shared" si="16"/>
        <v>0</v>
      </c>
      <c r="R93" s="63">
        <f t="shared" si="16"/>
        <v>1062700</v>
      </c>
      <c r="S93" s="63">
        <f t="shared" si="16"/>
        <v>0</v>
      </c>
      <c r="T93" s="63">
        <f t="shared" si="16"/>
        <v>43500</v>
      </c>
      <c r="U93" s="63">
        <f t="shared" si="16"/>
        <v>43500</v>
      </c>
      <c r="V93" s="63">
        <f t="shared" si="16"/>
        <v>25000</v>
      </c>
      <c r="W93" s="63">
        <f t="shared" si="16"/>
        <v>0</v>
      </c>
      <c r="X93" s="63">
        <f t="shared" si="16"/>
        <v>1131200</v>
      </c>
      <c r="Y93" s="63">
        <f t="shared" si="16"/>
        <v>519500</v>
      </c>
      <c r="Z93" s="63">
        <f t="shared" si="16"/>
        <v>352500</v>
      </c>
      <c r="AA93" s="63">
        <f t="shared" si="16"/>
        <v>73200</v>
      </c>
      <c r="AB93" s="63">
        <f t="shared" si="16"/>
        <v>0</v>
      </c>
      <c r="AC93" s="63">
        <f t="shared" si="16"/>
        <v>0</v>
      </c>
      <c r="AD93" s="63">
        <f t="shared" si="16"/>
        <v>0</v>
      </c>
      <c r="AE93" s="64">
        <f t="shared" si="16"/>
        <v>0</v>
      </c>
      <c r="AF93" s="65">
        <f t="shared" si="11"/>
        <v>352506.36</v>
      </c>
      <c r="AG93" s="65">
        <f t="shared" si="12"/>
        <v>5092509.359999999</v>
      </c>
      <c r="AJ93" s="35"/>
    </row>
    <row r="94" ht="12">
      <c r="AJ94" s="78"/>
    </row>
    <row r="95" ht="12">
      <c r="AJ95" s="78"/>
    </row>
    <row r="96" ht="12">
      <c r="AJ96" s="78"/>
    </row>
    <row r="97" ht="12">
      <c r="AJ97" s="78"/>
    </row>
    <row r="98" ht="12">
      <c r="AJ98" s="78"/>
    </row>
    <row r="99" ht="12">
      <c r="AJ99" s="78"/>
    </row>
    <row r="100" ht="12">
      <c r="AJ100" s="78"/>
    </row>
    <row r="101" ht="12">
      <c r="AJ101" s="78"/>
    </row>
    <row r="102" ht="12">
      <c r="AJ102" s="78"/>
    </row>
    <row r="103" ht="12">
      <c r="AJ103" s="78"/>
    </row>
    <row r="104" ht="12">
      <c r="AJ104" s="78"/>
    </row>
    <row r="105" ht="12">
      <c r="AJ105" s="78"/>
    </row>
    <row r="106" ht="12">
      <c r="AJ106" s="78"/>
    </row>
    <row r="107" ht="12">
      <c r="AJ107" s="78"/>
    </row>
    <row r="108" ht="12">
      <c r="AJ108" s="78"/>
    </row>
    <row r="109" ht="12">
      <c r="AJ109" s="78"/>
    </row>
    <row r="110" ht="12">
      <c r="AJ110" s="78"/>
    </row>
    <row r="111" ht="12">
      <c r="AJ111" s="78"/>
    </row>
    <row r="112" ht="12">
      <c r="AJ112" s="78"/>
    </row>
    <row r="113" ht="12">
      <c r="AJ113" s="78"/>
    </row>
    <row r="114" ht="12">
      <c r="AJ114" s="78"/>
    </row>
    <row r="115" ht="12">
      <c r="AJ115" s="78"/>
    </row>
    <row r="116" ht="12">
      <c r="AJ116" s="78"/>
    </row>
    <row r="117" ht="12">
      <c r="AJ117" s="78"/>
    </row>
    <row r="118" ht="12">
      <c r="AJ118" s="78"/>
    </row>
    <row r="119" ht="12">
      <c r="AJ119" s="78"/>
    </row>
    <row r="120" ht="12">
      <c r="AJ120" s="78"/>
    </row>
    <row r="121" ht="12">
      <c r="AJ121" s="78"/>
    </row>
    <row r="122" ht="12">
      <c r="AJ122" s="78"/>
    </row>
    <row r="123" ht="12">
      <c r="AJ123" s="78"/>
    </row>
    <row r="124" ht="12">
      <c r="AJ124" s="78"/>
    </row>
    <row r="125" ht="12">
      <c r="AJ125" s="78"/>
    </row>
    <row r="126" ht="12">
      <c r="AJ126" s="78"/>
    </row>
    <row r="127" ht="12">
      <c r="AJ127" s="78"/>
    </row>
    <row r="128" ht="12">
      <c r="AJ128" s="78"/>
    </row>
    <row r="129" ht="12">
      <c r="AJ129" s="78"/>
    </row>
    <row r="130" ht="12">
      <c r="AJ130" s="78"/>
    </row>
    <row r="131" ht="12">
      <c r="AJ131" s="78"/>
    </row>
    <row r="132" ht="12">
      <c r="AJ132" s="78"/>
    </row>
    <row r="133" ht="12">
      <c r="AJ133" s="78"/>
    </row>
    <row r="134" ht="12">
      <c r="AJ134" s="78"/>
    </row>
    <row r="135" ht="12">
      <c r="AJ135" s="78"/>
    </row>
    <row r="136" ht="12">
      <c r="AJ136" s="78"/>
    </row>
    <row r="137" ht="12">
      <c r="AJ137" s="78"/>
    </row>
    <row r="138" ht="12">
      <c r="AJ138" s="78"/>
    </row>
    <row r="139" ht="12">
      <c r="AJ139" s="78"/>
    </row>
    <row r="140" ht="12">
      <c r="AJ140" s="78"/>
    </row>
    <row r="141" ht="12">
      <c r="AJ141" s="78"/>
    </row>
    <row r="142" ht="12">
      <c r="AJ142" s="78"/>
    </row>
    <row r="143" ht="12">
      <c r="AJ143" s="78"/>
    </row>
    <row r="144" ht="12">
      <c r="AJ144" s="78"/>
    </row>
    <row r="145" ht="12">
      <c r="AJ145" s="78"/>
    </row>
    <row r="146" ht="12">
      <c r="AJ146" s="78"/>
    </row>
    <row r="147" ht="12">
      <c r="AJ147" s="78"/>
    </row>
    <row r="148" ht="12">
      <c r="AJ148" s="78"/>
    </row>
    <row r="149" ht="12">
      <c r="AJ149" s="78"/>
    </row>
    <row r="150" ht="12">
      <c r="AJ150" s="78"/>
    </row>
    <row r="151" ht="12">
      <c r="AJ151" s="78"/>
    </row>
    <row r="152" ht="12">
      <c r="AJ152" s="78"/>
    </row>
    <row r="153" ht="12">
      <c r="AJ153" s="78"/>
    </row>
    <row r="154" ht="12">
      <c r="AJ154" s="78"/>
    </row>
    <row r="155" ht="12">
      <c r="AJ155" s="78"/>
    </row>
    <row r="156" ht="12">
      <c r="AJ156" s="78"/>
    </row>
    <row r="157" ht="12">
      <c r="AJ157" s="78"/>
    </row>
    <row r="158" ht="12">
      <c r="AJ158" s="78"/>
    </row>
    <row r="159" ht="12">
      <c r="AJ159" s="78"/>
    </row>
    <row r="160" ht="12">
      <c r="AJ160" s="78"/>
    </row>
    <row r="161" ht="12">
      <c r="AJ161" s="78"/>
    </row>
    <row r="162" ht="12">
      <c r="AJ162" s="78"/>
    </row>
    <row r="163" ht="12">
      <c r="AJ163" s="78"/>
    </row>
    <row r="164" ht="12">
      <c r="AJ164" s="78"/>
    </row>
    <row r="165" ht="12">
      <c r="AJ165" s="78"/>
    </row>
    <row r="166" ht="12">
      <c r="AJ166" s="78"/>
    </row>
    <row r="167" ht="12">
      <c r="AJ167" s="78"/>
    </row>
    <row r="168" ht="12">
      <c r="AJ168" s="78"/>
    </row>
    <row r="169" ht="12">
      <c r="AJ169" s="78"/>
    </row>
    <row r="170" ht="12">
      <c r="AJ170" s="78"/>
    </row>
    <row r="171" ht="12">
      <c r="AJ171" s="78"/>
    </row>
    <row r="172" ht="12">
      <c r="AJ172" s="78"/>
    </row>
    <row r="173" ht="12">
      <c r="AJ173" s="78"/>
    </row>
    <row r="174" ht="12">
      <c r="AJ174" s="78"/>
    </row>
    <row r="175" ht="12">
      <c r="AJ175" s="78"/>
    </row>
    <row r="176" ht="12">
      <c r="AJ176" s="78"/>
    </row>
    <row r="177" ht="12">
      <c r="AJ177" s="78"/>
    </row>
    <row r="178" ht="12">
      <c r="AJ178" s="78"/>
    </row>
    <row r="179" ht="12">
      <c r="AJ179" s="78"/>
    </row>
    <row r="180" ht="12">
      <c r="AJ180" s="78"/>
    </row>
    <row r="181" ht="12">
      <c r="AJ181" s="78"/>
    </row>
    <row r="182" ht="12">
      <c r="AJ182" s="78"/>
    </row>
    <row r="183" ht="12">
      <c r="AJ183" s="78"/>
    </row>
    <row r="184" ht="12">
      <c r="AJ184" s="78"/>
    </row>
    <row r="185" ht="12">
      <c r="AJ185" s="78"/>
    </row>
    <row r="186" ht="12">
      <c r="AJ186" s="78"/>
    </row>
    <row r="187" ht="12">
      <c r="AJ187" s="78"/>
    </row>
    <row r="188" ht="12">
      <c r="AJ188" s="35"/>
    </row>
  </sheetData>
  <sheetProtection/>
  <mergeCells count="41">
    <mergeCell ref="O2:S2"/>
    <mergeCell ref="G2:G6"/>
    <mergeCell ref="V3:W3"/>
    <mergeCell ref="W4:W6"/>
    <mergeCell ref="K3:K6"/>
    <mergeCell ref="M3:M6"/>
    <mergeCell ref="L3:L6"/>
    <mergeCell ref="V4:V6"/>
    <mergeCell ref="H3:H6"/>
    <mergeCell ref="P3:S3"/>
    <mergeCell ref="J3:J6"/>
    <mergeCell ref="AF2:AF6"/>
    <mergeCell ref="R4:R6"/>
    <mergeCell ref="AB2:AE2"/>
    <mergeCell ref="AB3:AB6"/>
    <mergeCell ref="X2:AA2"/>
    <mergeCell ref="AC3:AE3"/>
    <mergeCell ref="AC4:AC6"/>
    <mergeCell ref="AD4:AD6"/>
    <mergeCell ref="Y3:AA3"/>
    <mergeCell ref="Y4:Z5"/>
    <mergeCell ref="B93:C93"/>
    <mergeCell ref="P4:P6"/>
    <mergeCell ref="O3:O6"/>
    <mergeCell ref="T3:U3"/>
    <mergeCell ref="T4:T6"/>
    <mergeCell ref="U4:U6"/>
    <mergeCell ref="N2:N6"/>
    <mergeCell ref="B2:C6"/>
    <mergeCell ref="D2:D6"/>
    <mergeCell ref="I3:I6"/>
    <mergeCell ref="AE4:AE6"/>
    <mergeCell ref="E2:E6"/>
    <mergeCell ref="H2:M2"/>
    <mergeCell ref="AG2:AG6"/>
    <mergeCell ref="X3:X6"/>
    <mergeCell ref="AA4:AA6"/>
    <mergeCell ref="Q4:Q6"/>
    <mergeCell ref="S4:S6"/>
    <mergeCell ref="T2:W2"/>
    <mergeCell ref="F2:F6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Poduklian</cp:lastModifiedBy>
  <cp:lastPrinted>2009-02-20T07:02:14Z</cp:lastPrinted>
  <dcterms:created xsi:type="dcterms:W3CDTF">2000-01-27T06:42:16Z</dcterms:created>
  <dcterms:modified xsi:type="dcterms:W3CDTF">2009-03-02T12:38:05Z</dcterms:modified>
  <cp:category/>
  <cp:version/>
  <cp:contentType/>
  <cp:contentStatus/>
</cp:coreProperties>
</file>